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40784b96ca539ff/Documents/Aziende/Publicasa SpA/PPCT/2026/"/>
    </mc:Choice>
  </mc:AlternateContent>
  <xr:revisionPtr revIDLastSave="63" documentId="8_{86FAC07A-F24E-4163-AA5A-60C3F27854AA}" xr6:coauthVersionLast="47" xr6:coauthVersionMax="47" xr10:uidLastSave="{F8D814D6-CB52-4148-B56E-A31065EB5C85}"/>
  <bookViews>
    <workbookView xWindow="43080" yWindow="-120" windowWidth="29040" windowHeight="15720" tabRatio="401" firstSheet="1" activeTab="1" xr2:uid="{00000000-000D-0000-FFFF-FFFF00000000}"/>
  </bookViews>
  <sheets>
    <sheet name="Foglio3" sheetId="3" state="hidden" r:id="rId1"/>
    <sheet name="Foglio2" sheetId="1" r:id="rId2"/>
    <sheet name="matrix" sheetId="2" state="hidden" r:id="rId3"/>
  </sheets>
  <externalReferences>
    <externalReference r:id="rId4"/>
    <externalReference r:id="rId5"/>
  </externalReferences>
  <definedNames>
    <definedName name="_xlnm._FilterDatabase" localSheetId="1" hidden="1">Foglio2!$A$3:$J$55</definedName>
    <definedName name="controllo">'[1]Matrice impattoprobabilità'!$O$27:$P$41</definedName>
    <definedName name="CTRL">matrix!$D$38:$F$43</definedName>
    <definedName name="famiglia" localSheetId="2">[2]matrici!$B$4:$C$22</definedName>
    <definedName name="famiglia">[1]matrici!$B$4:$C$22</definedName>
    <definedName name="matrice_cxr">matrix!$C$13:$I$19</definedName>
    <definedName name="matrice_ixp">matrix!$C$3:$I$9</definedName>
    <definedName name="probabilità">matrix!$D$31:$F$36</definedName>
    <definedName name="_xlnm.Print_Titles" localSheetId="1">Foglio2!$1:$3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J26" i="1" s="1"/>
  <c r="G4" i="1"/>
  <c r="J4" i="1" s="1"/>
  <c r="G5" i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J37" i="1" s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I55" i="1" s="1"/>
  <c r="J55" i="1" l="1"/>
  <c r="I37" i="1" l="1"/>
  <c r="I15" i="1"/>
  <c r="I14" i="1"/>
  <c r="I16" i="1"/>
  <c r="I40" i="1" l="1"/>
  <c r="I54" i="1" l="1"/>
  <c r="I53" i="1"/>
  <c r="I39" i="1"/>
  <c r="I38" i="1"/>
  <c r="I35" i="1"/>
  <c r="I52" i="1"/>
  <c r="I51" i="1"/>
  <c r="I50" i="1"/>
  <c r="I49" i="1"/>
  <c r="I48" i="1"/>
  <c r="I47" i="1"/>
  <c r="I46" i="1"/>
  <c r="I45" i="1"/>
  <c r="I44" i="1"/>
  <c r="I43" i="1"/>
  <c r="I42" i="1"/>
  <c r="I41" i="1"/>
  <c r="I30" i="1"/>
  <c r="I34" i="1"/>
  <c r="I33" i="1"/>
  <c r="I32" i="1"/>
  <c r="I31" i="1"/>
  <c r="I29" i="1"/>
  <c r="I28" i="1"/>
  <c r="I27" i="1"/>
  <c r="I25" i="1"/>
  <c r="I17" i="1"/>
  <c r="I36" i="1"/>
  <c r="I23" i="1"/>
  <c r="I22" i="1"/>
  <c r="I24" i="1"/>
  <c r="I21" i="1"/>
  <c r="I20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<sst xmlns="http://schemas.openxmlformats.org/spreadsheetml/2006/main" count="497" uniqueCount="115">
  <si>
    <t>Reato (categoria)</t>
  </si>
  <si>
    <t>Modalità di commissione del reato</t>
  </si>
  <si>
    <t>FUNZIONI Aziendali sensibili</t>
  </si>
  <si>
    <t>PROBABILITA'</t>
  </si>
  <si>
    <t>IMPATTO</t>
  </si>
  <si>
    <t>Esito Risk Analysis</t>
  </si>
  <si>
    <t>Livello di Controllo</t>
  </si>
  <si>
    <t>Esito Risk con controllo</t>
  </si>
  <si>
    <t>Risk con controllo</t>
  </si>
  <si>
    <t>Alterazione dei criteri di concorso al fine di agevolare determinati soggetti.</t>
  </si>
  <si>
    <t>Acquisizione e progressione del personale</t>
  </si>
  <si>
    <t>Molto Alto</t>
  </si>
  <si>
    <t>Come sopra</t>
  </si>
  <si>
    <t>Induzione a favorire candidati, a diffondere informazioni riservate, ad alterare atti e valutazioni.</t>
  </si>
  <si>
    <t>Induzione a alterare passaggi valutativi, istruttori e atti nell'assegnazione o rinnovo di incarichi o nella corresponsione di premi di risultato ed altri incentivi.</t>
  </si>
  <si>
    <t>Alto</t>
  </si>
  <si>
    <t>Abuso nei processi di stabilizzazione finalizzato al reclutamento di candidati particolari</t>
  </si>
  <si>
    <t>Progressioni economiche o di carriera accordate illegittimamente allo scopo di agevolare dipendenti particolari.</t>
  </si>
  <si>
    <t>Incompatibilità per posizioni dirigenziali e nomine.</t>
  </si>
  <si>
    <t>Induzione a omettere verifiche e atti dovuti relativi a presenze del personale, malattie, trasferte e rimborsi spese, trattamenti accessori.</t>
  </si>
  <si>
    <t>Utilizzo o appropriazione indebita di auto aziendali o altri beni pubblici per finalità private.</t>
  </si>
  <si>
    <t>Alterazione requisiti del bando / capitolato per favorire alcuni soggetti.</t>
  </si>
  <si>
    <t>Area affidamenti di lavori, servizi e forniture</t>
  </si>
  <si>
    <t>Uso distorto procedure di gara, frazionamenti artificiosi per aggirare l’obbligo di gara pubblica.</t>
  </si>
  <si>
    <t>Accordi collusivi tra le imprese partecipanti a una gara volti a manipolarne gli esiti.</t>
  </si>
  <si>
    <t>Uso distorto del criterio dell’offerta economicamente più vantaggiosa, finalizzato a favorire un’impresa.</t>
  </si>
  <si>
    <t>Utilizzo della procedura negoziata e abuso dell’affidamento diretto.</t>
  </si>
  <si>
    <t>Uso distorto del meccanismo del subappalto a favore di partecipanti alla gara.</t>
  </si>
  <si>
    <t>Affidamenti di incarichi professionali esterni per favorire dei soggetti specifici.</t>
  </si>
  <si>
    <t>Esercizio di influenze illecite, induzione a favorire un'impresa.</t>
  </si>
  <si>
    <t>Omissione di controlli in sede di aggiudicazione definitiva.</t>
  </si>
  <si>
    <t>Violazione norme tracciabilità flussi finanziari.</t>
  </si>
  <si>
    <t>Trasmissione, elaborazione di dati alterati  alla P.A., autorità di Vigilanza  o altri organi di controllo.</t>
  </si>
  <si>
    <t>Ammissione di varianti in corso di esecuzione del contratto per consentire all’appaltatore di recuperare lo sconto effettuato in sede di gara.</t>
  </si>
  <si>
    <t>Abuso del provvedimento di revoca del bando al fine di bloccare una gara il cui risultato si sia rivelato diverso da quello atteso o di concedere un indennizzo all’aggiudicatario.</t>
  </si>
  <si>
    <t>Abuso nell’adozione di provvedimenti aventi ad oggetto condizioni di accesso a servizi pubblici al fine di agevolare particolari soggetti.</t>
  </si>
  <si>
    <t>Procedimenti amministrativi</t>
  </si>
  <si>
    <t>Abuso nel rilascio di autorizzazioni in ambiti in cui il pubblico ufficio ha funzioni esclusive o preminenti di controllo al fine di agevolare determinati soggetti.</t>
  </si>
  <si>
    <t>Uso di falsa documentazione per agevolare taluni soggetti.</t>
  </si>
  <si>
    <t>Riconoscimento indebito di indennità, sussidi o altri vantaggi economici.</t>
  </si>
  <si>
    <t>Induzione dell’incaricato di pubblico servizio verso l’utente o un suo familiare per favorirlo in un procedimento amministrativo.</t>
  </si>
  <si>
    <t>Omessa osservanza di un obbligo di astensione in presenza di un interesse proprio o di un prossimo congiunto.</t>
  </si>
  <si>
    <t>Alterazione del corretto iter dell'istruttoria per favorire privati interessati oppure errato diniego a danno dell'istante.</t>
  </si>
  <si>
    <t>Omissione o inerzia del pubblico ufficiale o incaricato di pubblico servizio, nell'adottare un atto senza esporre le ragioni.</t>
  </si>
  <si>
    <t>Eccesso di discrezionalità nell’adottare un provvedimento amministrativo.</t>
  </si>
  <si>
    <t>Induzione del dipendente pubblico ufficiale o incaricato di pubblico servizio, per costringere taluno a procurare a sé o ad altri denaro o altre utilità non dovutegli al fine di agevolarlo nel procedimento amministrativo.</t>
  </si>
  <si>
    <t>Comportamenti poco trasparenti o omissivi nella diffusione di informazioni al pubblico (tramite sito web, carta dei servizi, URP, etc.).</t>
  </si>
  <si>
    <t>Falso nella ripartizione delle spese a carico degli utenti.</t>
  </si>
  <si>
    <t>Corruzione (attiva e passiva) e/o concussione del Direttore Lavori, del Coordinatore della sicurezza, del collaudatore per favorire l’impresa nella esecuzione e/o contabilizzazione dei lavori.</t>
  </si>
  <si>
    <t>Omissione controlli in sede di autorizzazione al subappalto (con rischio potenziale di infiltrazioni criminali).</t>
  </si>
  <si>
    <t>Omissione di controlli in cantiere circa la presenza di manodopera regolare, circa la correttezza degli adempimenti in materia di salute e sicurezza nei luoghi di lavoro, circa la qualità e quantità del materiale impiegato in cantiere e la regolare contabilizzazione degli stati di avanzamento lavori.</t>
  </si>
  <si>
    <t>Omissione dei controlli circa il corretto smaltimento del materiale di risulta e dei rifiuti prodotti dal cantiere ed altri adempimenti ambientali a vantaggio dell’impresa esecutrice.</t>
  </si>
  <si>
    <t>Corruzione tra privati (art. 2635 cc)</t>
  </si>
  <si>
    <t>Corruzione attiva di soggetti privati esterni all’amm.ne (es. funzionari di istituti bancari o assicurativi, ispettori di enti di certificazione, responsabili di altre società ed imprese appaltatrici nei casi di contenziosi in atto).</t>
  </si>
  <si>
    <t>Attività trasversali</t>
  </si>
  <si>
    <t>CDA, DIRETTORE GENERALE, RESPONSABILE AREA AFFARI GENERALI E FINANZIARI,  UFFICIO CONTABILITA' E PERSONALE</t>
  </si>
  <si>
    <t>CDA, DIRETTORE GENERALE, UFFICIO SEGRETERIA GENERALE, RESPONSABILE AREA TECNICA, RUP</t>
  </si>
  <si>
    <t>RESPONSABILE AREA TECNICA, DL, CSE, COLLAUDATORE</t>
  </si>
  <si>
    <t>RESPONSABILE AREA AFFARI GENERALI E FINANZIARI, SETTORE GESTIONE UTENZA, PATRIMONIO E CONTENZIOSO</t>
  </si>
  <si>
    <t>Corruzione da parte di soggetti apicali di responsabili della società al fine di trarne indebiti benefici.</t>
  </si>
  <si>
    <t>TUTTE LE AREE, SERVIZI ED UFFICI</t>
  </si>
  <si>
    <t>Processi sensibili</t>
  </si>
  <si>
    <t>Definizione di un fabbisogno non rispondente a criteri di efficienza/efficacia/economicità, ma alla volontà di premiare interessi particolari</t>
  </si>
  <si>
    <t>Programmazione e gestione finanziamenti</t>
  </si>
  <si>
    <t>Corruzione di funzionari pubblici al fine di acquisire o accelerare il rilascio di autorizzazioni finalizzati al conseguimento di finanziamenti per opere pubbliche</t>
  </si>
  <si>
    <t>CDA, DIRETTORE GENERALE, RUP</t>
  </si>
  <si>
    <t>Alterazione o omissione di informazioni e dati agli enti finanziatori al fine di conseguire indebitamente un finanziamento o richiederne l'erogazione</t>
  </si>
  <si>
    <t>CDA, DIRETTORE GENERALE, UFFICIO SEGRETERIA GENERALE, RESPONSABILE AREA TECNICA, RUP, DL</t>
  </si>
  <si>
    <t>Omissione o carenza nelle verifiche preventive della progettazione finalizzate a prevenire possibili ammissioni di varianti in corso d’opera.</t>
  </si>
  <si>
    <t>RESPONSABILE AREA TECNICA, PROGETTISTA, RUP</t>
  </si>
  <si>
    <t>Progettazione</t>
  </si>
  <si>
    <t>Esecuzione della gara</t>
  </si>
  <si>
    <t>Esecuzione del contratto (Direzione Lavori)</t>
  </si>
  <si>
    <t xml:space="preserve">Mancata valutazione dell’impiego di manodopera o incidenza del costo della stessa ai fini della qualificazione dell’attività come subappalto </t>
  </si>
  <si>
    <t>RESPONSABILE AREA TECNICA, RUP, DL</t>
  </si>
  <si>
    <t>Omessa osservanza di un obbligo di astensione in presenza di un interesse proprio o di un prossimo congiunto da parte del membro della commissione (o giuria) di gara.</t>
  </si>
  <si>
    <t>Corruzione e/o concussione dei membri della commissione (giuria) di gara.</t>
  </si>
  <si>
    <t>Reati corruttivi previsti dal codice penale (reati contro la PA).
Abuso del potere affidato per ottenere vantaggi privati, altre fattispecie non rielvanti penalmente che possono denotare un malfunzionamento organizzativo</t>
  </si>
  <si>
    <t>DOCUMENTO  DI  ANALISI  DEI  RISCHI  DI   CORRUZIONE</t>
  </si>
  <si>
    <t>Traffico di influenze illecite</t>
  </si>
  <si>
    <t>Al di fuori dei casi di corruzione, sfruttando relazioni con soggetti appartenenti alla PA, farsi dare o promettere denaro o altre utilità quale valore della mediazione illecita.</t>
  </si>
  <si>
    <t>MOLTO BASSA</t>
  </si>
  <si>
    <t>BASSA</t>
  </si>
  <si>
    <t>MEDIA</t>
  </si>
  <si>
    <t>ALTA</t>
  </si>
  <si>
    <t>MOLTO ALTA</t>
  </si>
  <si>
    <t>MOLTO ALTO</t>
  </si>
  <si>
    <t>BASSO</t>
  </si>
  <si>
    <t>MEDIO</t>
  </si>
  <si>
    <t>ALTO</t>
  </si>
  <si>
    <t>MOLTO BASSO</t>
  </si>
  <si>
    <t>RISCHIO</t>
  </si>
  <si>
    <t>CONTROLLO</t>
  </si>
  <si>
    <t>PROB</t>
  </si>
  <si>
    <t>min</t>
  </si>
  <si>
    <t>max</t>
  </si>
  <si>
    <t>fasce</t>
  </si>
  <si>
    <t>CTRL</t>
  </si>
  <si>
    <r>
      <rPr>
        <sz val="7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Omissione o carenza nelle indagini e negli studi preliminari alla progettazione finalizzate a prevenire possibili ammissioni di varianti in corso d’opera.</t>
    </r>
  </si>
  <si>
    <t>Etichette di riga</t>
  </si>
  <si>
    <t>Totale complessivo</t>
  </si>
  <si>
    <t>Etichette di colonna</t>
  </si>
  <si>
    <t>Conteggio di Risk con controllo</t>
  </si>
  <si>
    <t>Processo aziendale</t>
  </si>
  <si>
    <t>PRESIDENTE CDA</t>
  </si>
  <si>
    <t>Nomina di membri commissioni di concorso che versano in sistuazioni di incompatibilità, conflitto di interessi.</t>
  </si>
  <si>
    <t>Omessa osservanza di un obbligo di astensione in presenza di un interesse proprio o di un prossimo congiunto da parte del membro della commissione di concorso.</t>
  </si>
  <si>
    <t>Membro commissione di concorso</t>
  </si>
  <si>
    <t>CDA, 
PRESIDENTE CDA, CONSIGLIERE DELEGATO (fino al limite di € 5.000)</t>
  </si>
  <si>
    <t>Membro commissione di gara ( o giuria)</t>
  </si>
  <si>
    <t>CDA, DIRETTORE GENERALE</t>
  </si>
  <si>
    <t>CDA, DIRETTORE GENERALE, RESPONSABILE AREA AFFARI GENERALI E FINANZIARI</t>
  </si>
  <si>
    <t>DIRETTORE GENERALE, RESPONSABILE AREA AFFARI GENERALI E FINANZIARI,  UFFICIO CONTABILITA' E PERSONALE</t>
  </si>
  <si>
    <t>Inosservanza delle regole procedurali a garanzia della trasparenza e dell'imparzialità in fase di selezione, passaggi interni e corresponsione premi di risultato.</t>
  </si>
  <si>
    <t>CDA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</si>
</sst>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2"/>
      <color rgb="FF1F497D"/>
      <name val="Century Gothic"/>
      <family val="2"/>
    </font>
    <font>
      <sz val="11"/>
      <color indexed="8"/>
      <name val="Century Gothic"/>
      <family val="2"/>
    </font>
    <font>
      <sz val="11"/>
      <color rgb="FF000000"/>
      <name val="Century Gothic"/>
      <family val="2"/>
    </font>
    <font>
      <sz val="12"/>
      <color rgb="FF1F497D"/>
      <name val="Century Gothic"/>
      <family val="2"/>
    </font>
    <font>
      <sz val="12"/>
      <color rgb="FFFFFFFF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7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C4BD97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0" fillId="10" borderId="3" xfId="0" applyFill="1" applyBorder="1" applyAlignment="1" applyProtection="1">
      <alignment horizontal="center" vertical="center" wrapText="1"/>
      <protection locked="0"/>
    </xf>
    <xf numFmtId="0" fontId="9" fillId="8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0" borderId="0" xfId="0" applyFont="1"/>
    <xf numFmtId="0" fontId="9" fillId="11" borderId="3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11" borderId="3" xfId="0" applyNumberFormat="1" applyFont="1" applyFill="1" applyBorder="1" applyAlignment="1">
      <alignment horizontal="center" vertical="center"/>
    </xf>
    <xf numFmtId="164" fontId="9" fillId="12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10" borderId="3" xfId="0" applyFont="1" applyFill="1" applyBorder="1" applyAlignment="1" applyProtection="1">
      <alignment horizontal="center" vertical="center" wrapText="1"/>
      <protection locked="0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7" fillId="13" borderId="7" xfId="0" applyFont="1" applyFill="1" applyBorder="1"/>
    <xf numFmtId="0" fontId="7" fillId="13" borderId="0" xfId="0" applyFont="1" applyFill="1"/>
    <xf numFmtId="0" fontId="2" fillId="2" borderId="0" xfId="0" applyFont="1" applyFill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 applyProtection="1">
      <alignment horizontal="center" vertical="center" textRotation="90"/>
      <protection locked="0"/>
    </xf>
  </cellXfs>
  <cellStyles count="1">
    <cellStyle name="Normale" xfId="0" builtinId="0"/>
  </cellStyles>
  <dxfs count="8">
    <dxf>
      <fill>
        <patternFill>
          <bgColor rgb="FF92D050"/>
        </patternFill>
      </fill>
    </dxf>
    <dxf>
      <fill>
        <patternFill>
          <bgColor rgb="FFFFFF66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119063</xdr:rowOff>
    </xdr:from>
    <xdr:to>
      <xdr:col>0</xdr:col>
      <xdr:colOff>1400175</xdr:colOff>
      <xdr:row>0</xdr:row>
      <xdr:rowOff>792163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19063"/>
          <a:ext cx="1066800" cy="6731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azitiMa/Documents/Dropbox/PUEM02%20Publicasa%20MOG%20231/MOG%20231/Publicasa_MODELLO%20DLgs%20231%20FINA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essfactory.sharepoint.com/Users/MarazitiMa/Documents/Dropbox/PUEM02%20Publicasa%20MOG%20231/MOG%20231/Publicasa_MODELLO%20DLgs%20231%20FI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. Excel"/>
      <sheetName val="RISCHI-ATT"/>
      <sheetName val="FUNZIONI"/>
      <sheetName val="COMPILARE"/>
      <sheetName val="matrici"/>
      <sheetName val="matrici_2"/>
      <sheetName val="GAP"/>
      <sheetName val="reati"/>
      <sheetName val="Matrice impattoprobabilità"/>
      <sheetName val="Matrice Rischi con Controllo"/>
      <sheetName val="Matrice reato attività1"/>
      <sheetName val="Matrice reato attività2"/>
      <sheetName val="Matrice reato attività3"/>
      <sheetName val="Matrice reato attività4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24 (Reati commessi nei rapporti con la Pubblica Amministrazione)</v>
          </cell>
          <cell r="C4">
            <v>24</v>
          </cell>
        </row>
        <row r="5">
          <cell r="B5" t="str">
            <v>24bis (Delitti informatici e trattamento illecito di dati) [Articolo aggiunto dalla L. 18 marzo 2008 n. 48, art. 7]</v>
          </cell>
          <cell r="C5" t="str">
            <v>24bis</v>
          </cell>
        </row>
        <row r="6">
          <cell r="B6" t="str">
            <v>24ter   (Delitti di criminalità organizzata)  [Articolo aggiunto dalla L. 15 luglio 2009, n. 94, art. 2, co. 29]</v>
          </cell>
          <cell r="C6" t="str">
            <v>24ter</v>
          </cell>
        </row>
        <row r="7">
          <cell r="B7" t="str">
            <v>25  (Reati commessi nei rapporti con la Pubblica Amministrazione)</v>
          </cell>
          <cell r="C7">
            <v>25</v>
          </cell>
        </row>
        <row r="8">
          <cell r="B8" t="str">
            <v>25bis  (Falsità in monete, in carte di pubblico credito, in valori di bollo e in strumenti o segni di riconoscimento) [Articolo integrato dalla Legge 23 Luglio 2009, n.99, art.15]</v>
          </cell>
          <cell r="C8" t="str">
            <v>25bis</v>
          </cell>
        </row>
        <row r="9">
          <cell r="B9" t="str">
            <v>25bis-1 (Delitti contro l'industria e il commercio) [Articolo introdotto dalla Legge 23 Luglio 2009, n.99, art.15]</v>
          </cell>
          <cell r="C9" t="str">
            <v>25bis-1</v>
          </cell>
        </row>
        <row r="10">
          <cell r="B10" t="str">
            <v>25ter (Reati societari) [Articolo aggiunto dal D.Lgs. 11 aprile 2002 n. 61, art. 3].</v>
          </cell>
          <cell r="C10" t="str">
            <v>25ter</v>
          </cell>
        </row>
        <row r="11">
          <cell r="B11" t="str">
            <v>25quater (Reati con finalità di terrorismo o di eversione dell'ordine democratico previsti dal codice penale e dalle leggi speciali) [Articolo aggiunto dalla L. 14 gennaio 2003 n. 7, art. 3]</v>
          </cell>
          <cell r="C11" t="str">
            <v>25quater</v>
          </cell>
        </row>
        <row r="12">
          <cell r="B12" t="str">
            <v>(Pratiche di mutilazione degli organi genitali femminili)</v>
          </cell>
          <cell r="C12" t="str">
            <v>25quater-1</v>
          </cell>
        </row>
        <row r="13">
          <cell r="B13" t="str">
            <v>25quinquies (Delitti contro la personalità individuale) [Articolo aggiunto dalla L. 11/08/2003 n. 228, art. 5]</v>
          </cell>
          <cell r="C13" t="str">
            <v>25quinquies</v>
          </cell>
        </row>
        <row r="14">
          <cell r="B14" t="str">
            <v>25sexies (Reati di abuso di mercato)  [Articolo aggiunto dalla L. 18 aprile 2005 n. 62, art. 9]</v>
          </cell>
          <cell r="C14" t="str">
            <v>25sexies</v>
          </cell>
        </row>
        <row r="15">
          <cell r="B15" t="str">
            <v xml:space="preserve">25septies (Reati di omicidio colposo e lesioni colpose gravi o gravissime, commessi con violazione delle norme antinfortunistiche e sulla tutela dell'igiene e della salute sul lavoro)[Art. agg. da L. 3 agosto 2007 n. 123, art. 9 e modif. da Dlgs 81/08]
</v>
          </cell>
          <cell r="C15" t="str">
            <v>25septies</v>
          </cell>
        </row>
        <row r="16">
          <cell r="B16" t="str">
            <v xml:space="preserve">25octies (Ricettazione, riciclaggio e impiego di denaro, beni o utilità di provenienza illecita) )[Art. agg. da L. 3 agosto 2007 n. 123, art. 9 e modif. da Dlgs 81/08]
</v>
          </cell>
          <cell r="C16" t="str">
            <v>25octies</v>
          </cell>
        </row>
        <row r="17">
          <cell r="B17" t="str">
            <v>Reati Transnazionali (Legge 16 marzo 2006, n. 146, art. 10)</v>
          </cell>
          <cell r="C17" t="str">
            <v>Reati Transazionali</v>
          </cell>
        </row>
        <row r="18">
          <cell r="B18" t="str">
            <v>25novies (Delitti in materia di violazione del diritto d'autore) [Articolo aggiunto dalla Legge 23 luglio 2009 n. 99 , art. 15]</v>
          </cell>
          <cell r="C18" t="str">
            <v>25novies</v>
          </cell>
        </row>
        <row r="19">
          <cell r="B19" t="str">
            <v>25decies (Induzione  a  non rendere dichiarazioni o a rendere dichiarazioni mendaci all'autorita' giudiziaria) [Articolo aggiunto dalla L. 3 agosto 2009 n. 116, art. 4 e poi modificato dal Dlgs 121/2011, art. 2, c.1]</v>
          </cell>
          <cell r="C19" t="str">
            <v>25decies</v>
          </cell>
        </row>
        <row r="20">
          <cell r="B20" t="str">
            <v>25undecies (Reati ambientali) [Articolo introdotto dal d.lgs. n. 121 del 7 luglio 2011].</v>
          </cell>
          <cell r="C20" t="str">
            <v>25undecies</v>
          </cell>
        </row>
        <row r="21">
          <cell r="B21" t="str">
            <v>25duodecies(Impiego di lavoratori irregolari)</v>
          </cell>
          <cell r="C21" t="str">
            <v>25duodecies</v>
          </cell>
        </row>
        <row r="22">
          <cell r="B22" t="str">
            <v>Illecito amministrativo (abuso di mercato) [L. 18 aprile 2005 n. 62, art. 9]</v>
          </cell>
          <cell r="C22" t="str">
            <v>Illecito amministrativo</v>
          </cell>
        </row>
      </sheetData>
      <sheetData sheetId="5" refreshError="1"/>
      <sheetData sheetId="6" refreshError="1"/>
      <sheetData sheetId="7" refreshError="1"/>
      <sheetData sheetId="8" refreshError="1">
        <row r="27">
          <cell r="O27" t="str">
            <v>Livello di Rischio Basso e Grado di Controllo Basso</v>
          </cell>
          <cell r="P27" t="str">
            <v>Basso</v>
          </cell>
        </row>
        <row r="28">
          <cell r="O28" t="str">
            <v>Livello di Rischio Basso e Grado di Controllo Sufficiente</v>
          </cell>
          <cell r="P28" t="str">
            <v>Basso</v>
          </cell>
        </row>
        <row r="29">
          <cell r="O29" t="str">
            <v>Livello di Rischio Basso e Grado di Controllo Medio</v>
          </cell>
          <cell r="P29" t="str">
            <v>Basso</v>
          </cell>
        </row>
        <row r="30">
          <cell r="O30" t="str">
            <v>Livello di Rischio Basso e Grado di Controllo Alto</v>
          </cell>
          <cell r="P30" t="str">
            <v>Basso</v>
          </cell>
        </row>
        <row r="31">
          <cell r="O31" t="str">
            <v>Livello di Rischio Basso e Grado di Controllo Molto alto</v>
          </cell>
          <cell r="P31" t="str">
            <v>Basso</v>
          </cell>
        </row>
        <row r="32">
          <cell r="O32" t="str">
            <v>Livello di Rischio Medio e Grado di Controllo Basso</v>
          </cell>
          <cell r="P32" t="str">
            <v>Medio</v>
          </cell>
        </row>
        <row r="33">
          <cell r="O33" t="str">
            <v>Livello di Rischio Medio e Grado di Controllo Sufficiente</v>
          </cell>
          <cell r="P33" t="str">
            <v>Medio</v>
          </cell>
        </row>
        <row r="34">
          <cell r="O34" t="str">
            <v>Livello di Rischio Medio e Grado di Controllo Medio</v>
          </cell>
          <cell r="P34" t="str">
            <v>Medio</v>
          </cell>
        </row>
        <row r="35">
          <cell r="O35" t="str">
            <v>Livello di Rischio Medio e Grado di Controllo Alto</v>
          </cell>
          <cell r="P35" t="str">
            <v>Basso</v>
          </cell>
        </row>
        <row r="36">
          <cell r="O36" t="str">
            <v>Livello di Rischio Medio e Grado di Controllo Molto alto</v>
          </cell>
          <cell r="P36" t="str">
            <v>Basso</v>
          </cell>
        </row>
        <row r="37">
          <cell r="O37" t="str">
            <v>Livello di Rischio Elevato e Grado di Controllo Basso</v>
          </cell>
          <cell r="P37" t="str">
            <v>Alto</v>
          </cell>
        </row>
        <row r="38">
          <cell r="O38" t="str">
            <v>Livello di Rischio Elevato e Grado di Controllo Sufficiente</v>
          </cell>
          <cell r="P38" t="str">
            <v>Alto</v>
          </cell>
        </row>
        <row r="39">
          <cell r="O39" t="str">
            <v>Livello di Rischio Elevato e Grado di Controllo Medio</v>
          </cell>
          <cell r="P39" t="str">
            <v>Medio</v>
          </cell>
        </row>
        <row r="40">
          <cell r="O40" t="str">
            <v>Livello di Rischio Elevato e Grado di Controllo Alto</v>
          </cell>
          <cell r="P40" t="str">
            <v>Medio</v>
          </cell>
        </row>
        <row r="41">
          <cell r="O41" t="str">
            <v>Livello di Rischio Elevato e Grado di Controllo Molto alto</v>
          </cell>
          <cell r="P41" t="str">
            <v>Basso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. Excel"/>
      <sheetName val="RISCHI-ATT"/>
      <sheetName val="FUNZIONI"/>
      <sheetName val="COMPILARE"/>
      <sheetName val="matrici"/>
      <sheetName val="matrici_2"/>
      <sheetName val="GAP"/>
      <sheetName val="reati"/>
      <sheetName val="Matrice impattoprobabilità"/>
      <sheetName val="Matrice Rischi con Controllo"/>
      <sheetName val="Matrice reato attività1"/>
      <sheetName val="Matrice reato attività2"/>
      <sheetName val="Matrice reato attività3"/>
      <sheetName val="Matrice reato attività4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24 (Reati commessi nei rapporti con la Pubblica Amministrazione)</v>
          </cell>
          <cell r="C4">
            <v>24</v>
          </cell>
        </row>
        <row r="5">
          <cell r="B5" t="str">
            <v>24bis (Delitti informatici e trattamento illecito di dati) [Articolo aggiunto dalla L. 18 marzo 2008 n. 48, art. 7]</v>
          </cell>
          <cell r="C5" t="str">
            <v>24bis</v>
          </cell>
        </row>
        <row r="6">
          <cell r="B6" t="str">
            <v>24ter   (Delitti di criminalità organizzata)  [Articolo aggiunto dalla L. 15 luglio 2009, n. 94, art. 2, co. 29]</v>
          </cell>
          <cell r="C6" t="str">
            <v>24ter</v>
          </cell>
        </row>
        <row r="7">
          <cell r="B7" t="str">
            <v>25  (Reati commessi nei rapporti con la Pubblica Amministrazione)</v>
          </cell>
          <cell r="C7">
            <v>25</v>
          </cell>
        </row>
        <row r="8">
          <cell r="B8" t="str">
            <v>25bis  (Falsità in monete, in carte di pubblico credito, in valori di bollo e in strumenti o segni di riconoscimento) [Articolo integrato dalla Legge 23 Luglio 2009, n.99, art.15]</v>
          </cell>
          <cell r="C8" t="str">
            <v>25bis</v>
          </cell>
        </row>
        <row r="9">
          <cell r="B9" t="str">
            <v>25bis-1 (Delitti contro l'industria e il commercio) [Articolo introdotto dalla Legge 23 Luglio 2009, n.99, art.15]</v>
          </cell>
          <cell r="C9" t="str">
            <v>25bis-1</v>
          </cell>
        </row>
        <row r="10">
          <cell r="B10" t="str">
            <v>25ter (Reati societari) [Articolo aggiunto dal D.Lgs. 11 aprile 2002 n. 61, art. 3].</v>
          </cell>
          <cell r="C10" t="str">
            <v>25ter</v>
          </cell>
        </row>
        <row r="11">
          <cell r="B11" t="str">
            <v>25quater (Reati con finalità di terrorismo o di eversione dell'ordine democratico previsti dal codice penale e dalle leggi speciali) [Articolo aggiunto dalla L. 14 gennaio 2003 n. 7, art. 3]</v>
          </cell>
          <cell r="C11" t="str">
            <v>25quater</v>
          </cell>
        </row>
        <row r="12">
          <cell r="B12" t="str">
            <v>(Pratiche di mutilazione degli organi genitali femminili)</v>
          </cell>
          <cell r="C12" t="str">
            <v>25quater-1</v>
          </cell>
        </row>
        <row r="13">
          <cell r="B13" t="str">
            <v>25quinquies (Delitti contro la personalità individuale) [Articolo aggiunto dalla L. 11/08/2003 n. 228, art. 5]</v>
          </cell>
          <cell r="C13" t="str">
            <v>25quinquies</v>
          </cell>
        </row>
        <row r="14">
          <cell r="B14" t="str">
            <v>25sexies (Reati di abuso di mercato)  [Articolo aggiunto dalla L. 18 aprile 2005 n. 62, art. 9]</v>
          </cell>
          <cell r="C14" t="str">
            <v>25sexies</v>
          </cell>
        </row>
        <row r="15">
          <cell r="B15" t="str">
            <v xml:space="preserve">25septies (Reati di omicidio colposo e lesioni colpose gravi o gravissime, commessi con violazione delle norme antinfortunistiche e sulla tutela dell'igiene e della salute sul lavoro)[Art. agg. da L. 3 agosto 2007 n. 123, art. 9 e modif. da Dlgs 81/08]
</v>
          </cell>
          <cell r="C15" t="str">
            <v>25septies</v>
          </cell>
        </row>
        <row r="16">
          <cell r="B16" t="str">
            <v xml:space="preserve">25octies (Ricettazione, riciclaggio e impiego di denaro, beni o utilità di provenienza illecita) )[Art. agg. da L. 3 agosto 2007 n. 123, art. 9 e modif. da Dlgs 81/08]
</v>
          </cell>
          <cell r="C16" t="str">
            <v>25octies</v>
          </cell>
        </row>
        <row r="17">
          <cell r="B17" t="str">
            <v>Reati Transnazionali (Legge 16 marzo 2006, n. 146, art. 10)</v>
          </cell>
          <cell r="C17" t="str">
            <v>Reati Transazionali</v>
          </cell>
        </row>
        <row r="18">
          <cell r="B18" t="str">
            <v>25novies (Delitti in materia di violazione del diritto d'autore) [Articolo aggiunto dalla Legge 23 luglio 2009 n. 99 , art. 15]</v>
          </cell>
          <cell r="C18" t="str">
            <v>25novies</v>
          </cell>
        </row>
        <row r="19">
          <cell r="B19" t="str">
            <v>25decies (Induzione  a  non rendere dichiarazioni o a rendere dichiarazioni mendaci all'autorita' giudiziaria) [Articolo aggiunto dalla L. 3 agosto 2009 n. 116, art. 4 e poi modificato dal Dlgs 121/2011, art. 2, c.1]</v>
          </cell>
          <cell r="C19" t="str">
            <v>25decies</v>
          </cell>
        </row>
        <row r="20">
          <cell r="B20" t="str">
            <v>25undecies (Reati ambientali) [Articolo introdotto dal d.lgs. n. 121 del 7 luglio 2011].</v>
          </cell>
          <cell r="C20" t="str">
            <v>25undecies</v>
          </cell>
        </row>
        <row r="21">
          <cell r="B21" t="str">
            <v>25duodecies(Impiego di lavoratori irregolari)</v>
          </cell>
          <cell r="C21" t="str">
            <v>25duodecies</v>
          </cell>
        </row>
        <row r="22">
          <cell r="B22" t="str">
            <v>Illecito amministrativo (abuso di mercato) [L. 18 aprile 2005 n. 62, art. 9]</v>
          </cell>
          <cell r="C22" t="str">
            <v>Illecito amministrativo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araziti" refreshedDate="44283.471254976852" createdVersion="6" refreshedVersion="6" minRefreshableVersion="3" recordCount="51" xr:uid="{713A3F4E-22BA-41F1-839B-D5A37930882D}">
  <cacheSource type="worksheet">
    <worksheetSource ref="A3:J55" sheet="Foglio2"/>
  </cacheSource>
  <cacheFields count="10">
    <cacheField name="Reato (categoria)" numFmtId="0">
      <sharedItems/>
    </cacheField>
    <cacheField name="Modalità di commissione del reato" numFmtId="0">
      <sharedItems longText="1"/>
    </cacheField>
    <cacheField name="FUNZIONI Aziendali sensibili" numFmtId="0">
      <sharedItems/>
    </cacheField>
    <cacheField name="Processi sensibili" numFmtId="0">
      <sharedItems count="8">
        <s v="Acquisizione e progressione del personale"/>
        <s v="Programmazione e gestione finanziamenti"/>
        <s v="Area affidamenti di lavori, servizi e forniture"/>
        <s v="Progettazione"/>
        <s v="Esecuzione della gara"/>
        <s v="Esecuzione del contratto (Direzione Lavori)"/>
        <s v="Procedimenti amministrativi"/>
        <s v="Attività trasversali"/>
      </sharedItems>
    </cacheField>
    <cacheField name="PROBABILITA'" numFmtId="0">
      <sharedItems/>
    </cacheField>
    <cacheField name="IMPATTO" numFmtId="2">
      <sharedItems/>
    </cacheField>
    <cacheField name="Esito Risk Analysis" numFmtId="0">
      <sharedItems/>
    </cacheField>
    <cacheField name="Livello di Controllo" numFmtId="0">
      <sharedItems/>
    </cacheField>
    <cacheField name="Esito Risk con controllo" numFmtId="0">
      <sharedItems containsBlank="1"/>
    </cacheField>
    <cacheField name="Risk con controllo" numFmtId="0">
      <sharedItems count="3">
        <s v="BASSO"/>
        <s v="MOLTO BASSO"/>
        <s v="MEDI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s v="Reati corruttivi previsti dal codice penale (reati contro la PA)._x000a_Abuso del potere affidato per ottenere vantaggi privati, altre fattispecie non rielvanti penalmente che possono denotare un malfunzionamento organizzativo"/>
    <s v="Alterazione dei criteri di concorso al fine di agevolare determinati soggetti."/>
    <s v="CDA, DIRETTORE GENERALE, RESPONSABILE AREA AFFARI GENERALI E FINANZIARI,  UFFICIO CONTABILITA' E PERSONALE"/>
    <x v="0"/>
    <s v="BASSA"/>
    <s v="MOLTO ALTO"/>
    <s v="MEDIO"/>
    <s v="ALTO"/>
    <s v="Livello di Rischio MEDIO e Grado di Controllo ALTO"/>
    <x v="0"/>
  </r>
  <r>
    <s v="Come sopra"/>
    <s v="Incompatibilità, conflitto di interessi membri commissioni di concorso."/>
    <s v="CDA, DIRETTORE GENERALE, RESPONSABILE AREA AFFARI GENERALI E FINANZIARI,  UFFICIO CONTABILITA' E PERSONALE"/>
    <x v="0"/>
    <s v="MOLTO BASSA"/>
    <s v="MOLTO ALTO"/>
    <s v="BASSO"/>
    <s v="ALTO"/>
    <s v="Livello di Rischio BASSO e Grado di Controllo ALTO"/>
    <x v="1"/>
  </r>
  <r>
    <s v="Come sopra"/>
    <s v="Induzione a favorire candidati, a diffondere informazioni riservate, ad alterare atti e valutazioni."/>
    <s v="CDA, DIRETTORE GENERALE, RESPONSABILE AREA AFFARI GENERALI E FINANZIARI,  UFFICIO CONTABILITA' E PERSONALE"/>
    <x v="0"/>
    <s v="MOLTO BASSA"/>
    <s v="MOLTO ALTO"/>
    <s v="BASSO"/>
    <s v="ALTO"/>
    <s v="Livello di Rischio BASSO e Grado di Controllo ALTO"/>
    <x v="1"/>
  </r>
  <r>
    <s v="Come sopra"/>
    <s v="Induzione a alterare passaggi valutativi, istruttori e atti nell'assegnazione o rinnovo di incarichi o nella corresponsione di premi di risultato ed altri incentivi."/>
    <s v="CDA, DIRETTORE GENERALE, RESPONSABILE AREA AFFARI GENERALI E FINANZIARI,  UFFICIO CONTABILITA' E PERSONALE"/>
    <x v="0"/>
    <s v="MOLTO BASSA"/>
    <s v="ALTO"/>
    <s v="MOLTO BASSO"/>
    <s v="MEDIO"/>
    <s v="Livello di Rischio MOLTO BASSO e Grado di Controllo MEDIO"/>
    <x v="1"/>
  </r>
  <r>
    <s v="Come sopra"/>
    <s v="Inosservanza delle regole procedurali a garanzia della trasparenza e dell'imparzialità."/>
    <s v="CDA, DIRETTORE GENERALE, RESPONSABILE AREA AFFARI GENERALI E FINANZIARI,  UFFICIO CONTABILITA' E PERSONALE"/>
    <x v="0"/>
    <s v="MOLTO BASSA"/>
    <s v="ALTO"/>
    <s v="MOLTO BASSO"/>
    <s v="ALTO"/>
    <s v="Livello di Rischio MOLTO BASSO e Grado di Controllo ALTO"/>
    <x v="1"/>
  </r>
  <r>
    <s v="Come sopra"/>
    <s v="Abuso nei processi di stabilizzazione finalizzato al reclutamento di candidati particolari"/>
    <s v="CDA, DIRETTORE GENERALE, RESPONSABILE AREA AFFARI GENERALI E FINANZIARI,  UFFICIO CONTABILITA' E PERSONALE"/>
    <x v="0"/>
    <s v="MOLTO BASSA"/>
    <s v="ALTO"/>
    <s v="MOLTO BASSO"/>
    <s v="MEDIO"/>
    <s v="Livello di Rischio MOLTO BASSO e Grado di Controllo MEDIO"/>
    <x v="1"/>
  </r>
  <r>
    <s v="Come sopra"/>
    <s v="Progressioni economiche o di carriera accordate illegittimamente allo scopo di agevolare dipendenti particolari."/>
    <s v="CDA, DIRETTORE GENERALE, RESPONSABILE AREA AFFARI GENERALI E FINANZIARI,  UFFICIO CONTABILITA' E PERSONALE"/>
    <x v="0"/>
    <s v="MEDIA"/>
    <s v="ALTO"/>
    <s v="MEDIO"/>
    <s v="MEDIO"/>
    <s v="Livello di Rischio MEDIO e Grado di Controllo MEDIO"/>
    <x v="0"/>
  </r>
  <r>
    <s v="Come sopra"/>
    <s v="Incompatibilità per posizioni dirigenziali e nomine."/>
    <s v="CDA, DIRETTORE GENERALE, RESPONSABILE AREA AFFARI GENERALI E FINANZIARI,  UFFICIO CONTABILITA' E PERSONALE"/>
    <x v="0"/>
    <s v="MOLTO BASSA"/>
    <s v="ALTO"/>
    <s v="MOLTO BASSO"/>
    <s v="ALTO"/>
    <s v="Livello di Rischio MOLTO BASSO e Grado di Controllo ALTO"/>
    <x v="1"/>
  </r>
  <r>
    <s v="Come sopra"/>
    <s v="Induzione a omettere verifiche e atti dovuti relativi a presenze del personale, malattie, trasferte e rimborsi spese, trattamenti accessori."/>
    <s v="CDA, DIRETTORE GENERALE, RESPONSABILE AREA AFFARI GENERALI E FINANZIARI,  UFFICIO CONTABILITA' E PERSONALE"/>
    <x v="0"/>
    <s v="MEDIA"/>
    <s v="ALTO"/>
    <s v="MEDIO"/>
    <s v="MEDIO"/>
    <s v="Livello di Rischio MEDIO e Grado di Controllo MEDIO"/>
    <x v="0"/>
  </r>
  <r>
    <s v="Come sopra"/>
    <s v="Utilizzo o appropriazione indebita di auto aziendali o altri beni pubblici per finalità private."/>
    <s v="CDA, DIRETTORE GENERALE, RESPONSABILE AREA AFFARI GENERALI E FINANZIARI,  UFFICIO CONTABILITA' E PERSONALE"/>
    <x v="0"/>
    <s v="MOLTO BASSA"/>
    <s v="ALTO"/>
    <s v="MOLTO BASSO"/>
    <s v="ALTO"/>
    <s v="Livello di Rischio MOLTO BASSO e Grado di Controllo ALTO"/>
    <x v="1"/>
  </r>
  <r>
    <s v="Come sopra"/>
    <s v="Corruzione di funzionari pubblici al fine di acquisire o accelerare il rilascio di autorizzazioni finalizzati al conseguimento di finanziamenti per opere pubbliche"/>
    <s v="CDA, DIRETTORE GENERALE, RUP"/>
    <x v="1"/>
    <s v="MEDIA"/>
    <s v="ALTO"/>
    <s v="MEDIO"/>
    <s v="MEDIO"/>
    <s v="Livello di Rischio MEDIO e Grado di Controllo MEDIO"/>
    <x v="0"/>
  </r>
  <r>
    <s v="Come sopra"/>
    <s v="Alterazione o omissione di informazioni e dati agli enti finanziatori al fine di conseguire indebitamente un finanziamento o richiederne l'erogazione"/>
    <s v="CDA, DIRETTORE GENERALE, UFFICIO SEGRETERIA GENERALE, RESPONSABILE AREA TECNICA, RUP, DL"/>
    <x v="1"/>
    <s v="BASSA"/>
    <s v="ALTO"/>
    <s v="BASSO"/>
    <s v="MEDIO"/>
    <s v="Livello di Rischio BASSO e Grado di Controllo MEDIO"/>
    <x v="1"/>
  </r>
  <r>
    <s v="Come sopra"/>
    <s v="Definizione di un fabbisogno non rispondente a criteri di efficienza/efficacia/economicità, ma alla volontà di premiare interessi particolari"/>
    <s v="CDA, DIRETTORE GENERALE, UFFICIO SEGRETERIA GENERALE, RESPONSABILE AREA TECNICA, RUP"/>
    <x v="1"/>
    <s v="BASSA"/>
    <s v="ALTO"/>
    <s v="BASSO"/>
    <s v="ALTO"/>
    <s v="Livello di Rischio BASSO e Grado di Controllo ALTO"/>
    <x v="1"/>
  </r>
  <r>
    <s v="Come sopra"/>
    <s v="Affidamenti di incarichi professionali esterni per favorire dei soggetti specifici."/>
    <s v="CDA, DIRETTORE GENERALE, UFFICIO SEGRETERIA GENERALE, RESPONSABILE AREA TECNICA, RUP"/>
    <x v="2"/>
    <s v="ALTA"/>
    <s v="ALTO"/>
    <s v="ALTO"/>
    <s v="MEDIO"/>
    <s v="Livello di Rischio ALTO e Grado di Controllo MEDIO"/>
    <x v="2"/>
  </r>
  <r>
    <s v="Come sopra"/>
    <s v=" Omissione o carenza nelle indagini e negli studi preliminari alla progettazione finalizzate a prevenire possibili ammissioni di varianti in corso d’opera."/>
    <s v="RESPONSABILE AREA TECNICA, PROGETTISTA, RUP"/>
    <x v="3"/>
    <s v="MOLTO BASSA"/>
    <s v="ALTO"/>
    <s v="MOLTO BASSO"/>
    <s v="MEDIO"/>
    <m/>
    <x v="1"/>
  </r>
  <r>
    <s v="Come sopra"/>
    <s v="Omissione o carenza nelle verifiche preventive della progettazione finalizzate a prevenire possibili ammissioni di varianti in corso d’opera."/>
    <s v="RESPONSABILE AREA TECNICA, PROGETTISTA, RUP"/>
    <x v="3"/>
    <s v="BASSA"/>
    <s v="ALTO"/>
    <s v="BASSO"/>
    <s v="MEDIO"/>
    <m/>
    <x v="1"/>
  </r>
  <r>
    <s v="Come sopra"/>
    <s v="Alterazione requisiti del bando / capitolato per favorire alcuni soggetti."/>
    <s v="CDA, DIRETTORE GENERALE, UFFICIO SEGRETERIA GENERALE, RESPONSABILE AREA TECNICA, RUP"/>
    <x v="3"/>
    <s v="BASSA"/>
    <s v="MOLTO ALTO"/>
    <s v="MEDIO"/>
    <s v="MEDIO"/>
    <s v="Livello di Rischio MEDIO e Grado di Controllo MEDIO"/>
    <x v="0"/>
  </r>
  <r>
    <s v="Come sopra"/>
    <s v="Uso distorto procedure di gara, frazionamenti artificiosi per aggirare l’obbligo di gara pubblica."/>
    <s v="CDA, DIRETTORE GENERALE, UFFICIO SEGRETERIA GENERALE, RESPONSABILE AREA TECNICA, RUP"/>
    <x v="3"/>
    <s v="MEDIA"/>
    <s v="ALTO"/>
    <s v="MEDIO"/>
    <s v="MEDIO"/>
    <s v="Livello di Rischio MEDIO e Grado di Controllo MEDIO"/>
    <x v="0"/>
  </r>
  <r>
    <s v="Come sopra"/>
    <s v="Uso distorto del criterio dell’offerta economicamente più vantaggiosa, finalizzato a favorire un’impresa."/>
    <s v="CDA, DIRETTORE GENERALE, UFFICIO SEGRETERIA GENERALE, RESPONSABILE AREA TECNICA, RUP"/>
    <x v="3"/>
    <s v="BASSA"/>
    <s v="MOLTO ALTO"/>
    <s v="MEDIO"/>
    <s v="MEDIO"/>
    <s v="Livello di Rischio MEDIO e Grado di Controllo MEDIO"/>
    <x v="0"/>
  </r>
  <r>
    <s v="Come sopra"/>
    <s v="Utilizzo della procedura negoziata e abuso dell’affidamento diretto."/>
    <s v="CDA, DIRETTORE GENERALE, UFFICIO SEGRETERIA GENERALE, RESPONSABILE AREA TECNICA, RUP"/>
    <x v="3"/>
    <s v="MEDIA"/>
    <s v="ALTO"/>
    <s v="MEDIO"/>
    <s v="MEDIO"/>
    <s v="Livello di Rischio MEDIO e Grado di Controllo MEDIO"/>
    <x v="0"/>
  </r>
  <r>
    <s v="Come sopra"/>
    <s v="Accordi collusivi tra le imprese partecipanti a una gara volti a manipolarne gli esiti."/>
    <s v="CDA, DIRETTORE GENERALE, UFFICIO SEGRETERIA GENERALE, RESPONSABILE AREA TECNICA, RUP"/>
    <x v="4"/>
    <s v="MEDIA"/>
    <s v="ALTO"/>
    <s v="MEDIO"/>
    <s v="MEDIO"/>
    <s v="Livello di Rischio MEDIO e Grado di Controllo MEDIO"/>
    <x v="0"/>
  </r>
  <r>
    <s v="Come sopra"/>
    <s v="Incompatibilità a partecipare alla commissione (giuria) di gara da parte di un soggetto."/>
    <s v="CDA, DIRETTORE GENERALE, UFFICIO SEGRETERIA GENERALE, RESPONSABILE AREA TECNICA, RUP"/>
    <x v="4"/>
    <s v="MEDIA"/>
    <s v="MOLTO ALTO"/>
    <s v="ALTO"/>
    <s v="MEDIO"/>
    <s v="Livello di Rischio ALTO e Grado di Controllo MEDIO"/>
    <x v="2"/>
  </r>
  <r>
    <s v="Come sopra"/>
    <s v="Omessa osservanza di un obbligo di astensione in presenza di un interesse proprio o di un prossimo congiunto da parte del membro della commissione (o giuria) di gara."/>
    <s v="CDA, DIRETTORE GENERALE, UFFICIO SEGRETERIA GENERALE, RESPONSABILE AREA TECNICA, RUP"/>
    <x v="4"/>
    <s v="MEDIA"/>
    <s v="ALTO"/>
    <s v="MEDIO"/>
    <s v="MEDIO"/>
    <s v="Livello di Rischio MEDIO e Grado di Controllo MEDIO"/>
    <x v="0"/>
  </r>
  <r>
    <s v="Come sopra"/>
    <s v="Esercizio di influenze illecite, induzione a favorire un'impresa."/>
    <s v="CDA, DIRETTORE GENERALE, UFFICIO SEGRETERIA GENERALE, RESPONSABILE AREA TECNICA, RUP"/>
    <x v="4"/>
    <s v="MEDIA"/>
    <s v="ALTO"/>
    <s v="MEDIO"/>
    <s v="MEDIO"/>
    <s v="Livello di Rischio MEDIO e Grado di Controllo MEDIO"/>
    <x v="0"/>
  </r>
  <r>
    <s v="Come sopra"/>
    <s v="Corruzione e/o concussione dei membri della commissione (giuria) di gara."/>
    <s v="CDA, DIRETTORE GENERALE, UFFICIO SEGRETERIA GENERALE, RESPONSABILE AREA TECNICA, RUP"/>
    <x v="4"/>
    <s v="MEDIA"/>
    <s v="MOLTO ALTO"/>
    <s v="ALTO"/>
    <s v="MEDIO"/>
    <s v="Livello di Rischio ALTO e Grado di Controllo MEDIO"/>
    <x v="2"/>
  </r>
  <r>
    <s v="Come sopra"/>
    <s v="Abuso del provvedimento di revoca del bando al fine di bloccare una gara il cui risultato si sia rivelato diverso da quello atteso o di concedere un indennizzo all’aggiudicatario."/>
    <s v="CDA, DIRETTORE GENERALE, UFFICIO SEGRETERIA GENERALE, RESPONSABILE AREA TECNICA, RUP"/>
    <x v="4"/>
    <s v="BASSA"/>
    <s v="ALTO"/>
    <s v="BASSO"/>
    <s v="ALTO"/>
    <s v="Livello di Rischio BASSO e Grado di Controllo ALTO"/>
    <x v="1"/>
  </r>
  <r>
    <s v="Come sopra"/>
    <s v="Omissione di controlli in sede di aggiudicazione definitiva."/>
    <s v="CDA, DIRETTORE GENERALE, UFFICIO SEGRETERIA GENERALE, RESPONSABILE AREA TECNICA, RUP"/>
    <x v="4"/>
    <s v="MEDIA"/>
    <s v="ALTO"/>
    <s v="MEDIO"/>
    <s v="ALTO"/>
    <s v="Livello di Rischio MEDIO e Grado di Controllo ALTO"/>
    <x v="0"/>
  </r>
  <r>
    <s v="Come sopra"/>
    <s v="Violazione norme tracciabilità flussi finanziari."/>
    <s v="CDA, DIRETTORE GENERALE, UFFICIO SEGRETERIA GENERALE, RESPONSABILE AREA TECNICA, RUP"/>
    <x v="5"/>
    <s v="BASSA"/>
    <s v="ALTO"/>
    <s v="BASSO"/>
    <s v="ALTO"/>
    <s v="Livello di Rischio BASSO e Grado di Controllo ALTO"/>
    <x v="1"/>
  </r>
  <r>
    <s v="Come sopra"/>
    <s v="Trasmissione, elaborazione di dati alterati  alla P.A., autorità di Vigilanza  o altri organi di controllo."/>
    <s v="CDA, DIRETTORE GENERALE, UFFICIO SEGRETERIA GENERALE, RESPONSABILE AREA TECNICA, RUP"/>
    <x v="5"/>
    <s v="MEDIA"/>
    <s v="ALTO"/>
    <s v="MEDIO"/>
    <s v="MEDIO"/>
    <s v="Livello di Rischio MEDIO e Grado di Controllo MEDIO"/>
    <x v="0"/>
  </r>
  <r>
    <s v="Come sopra"/>
    <s v="Ammissione di varianti in corso di esecuzione del contratto per consentire all’appaltatore di recuperare lo sconto effettuato in sede di gara."/>
    <s v="CDA, DIRETTORE GENERALE, UFFICIO SEGRETERIA GENERALE, RESPONSABILE AREA TECNICA, RUP"/>
    <x v="5"/>
    <s v="MEDIA"/>
    <s v="ALTO"/>
    <s v="MEDIO"/>
    <s v="MEDIO"/>
    <s v="Livello di Rischio MEDIO e Grado di Controllo MEDIO"/>
    <x v="0"/>
  </r>
  <r>
    <s v="Come sopra"/>
    <s v="Corruzione (attiva e passiva) e/o concussione del Direttore Lavori, del Coordinatore della sicurezza, del collaudatore per favorire l’impresa nella esecuzione e/o contabilizzazione dei lavori."/>
    <s v="RESPONSABILE AREA TECNICA, DL, CSE, COLLAUDATORE"/>
    <x v="5"/>
    <s v="ALTA"/>
    <s v="ALTO"/>
    <s v="ALTO"/>
    <s v="MEDIO"/>
    <s v="Livello di Rischio ALTO e Grado di Controllo MEDIO"/>
    <x v="2"/>
  </r>
  <r>
    <s v="Come sopra"/>
    <s v="Uso distorto del meccanismo del subappalto a favore di partecipanti alla gara."/>
    <s v="CDA, DIRETTORE GENERALE, UFFICIO SEGRETERIA GENERALE, RESPONSABILE AREA TECNICA, RUP"/>
    <x v="5"/>
    <s v="MEDIA"/>
    <s v="ALTO"/>
    <s v="MEDIO"/>
    <s v="MEDIO"/>
    <s v="Livello di Rischio MEDIO e Grado di Controllo MEDIO"/>
    <x v="0"/>
  </r>
  <r>
    <s v="Come sopra"/>
    <s v="Mancata valutazione dell’impiego di manodopera o incidenza del costo della stessa ai fini della qualificazione dell’attività come subappalto "/>
    <s v="RESPONSABILE AREA TECNICA, RUP, DL"/>
    <x v="5"/>
    <s v="MEDIA"/>
    <s v="ALTO"/>
    <s v="MEDIO"/>
    <s v="MEDIO"/>
    <s v="Livello di Rischio MEDIO e Grado di Controllo MEDIO"/>
    <x v="0"/>
  </r>
  <r>
    <s v="Come sopra"/>
    <s v="Omissione controlli in sede di autorizzazione al subappalto (con rischio potenziale di infiltrazioni criminali)."/>
    <s v="RESPONSABILE AREA TECNICA, RUP, DL"/>
    <x v="5"/>
    <s v="MEDIA"/>
    <s v="ALTO"/>
    <s v="MEDIO"/>
    <s v="MEDIO"/>
    <s v="Livello di Rischio MEDIO e Grado di Controllo MEDIO"/>
    <x v="0"/>
  </r>
  <r>
    <s v="Come sopra"/>
    <s v="Omissione di controlli in cantiere circa la presenza di manodopera regolare, circa la correttezza degli adempimenti in materia di salute e sicurezza nei luoghi di lavoro, circa la qualità e quantità del materiale impiegato in cantiere e la regolare contabilizzazione degli stati di avanzamento lavori."/>
    <s v="RESPONSABILE AREA TECNICA, DL, CSE, COLLAUDATORE"/>
    <x v="5"/>
    <s v="MEDIA"/>
    <s v="ALTO"/>
    <s v="MEDIO"/>
    <s v="MEDIO"/>
    <s v="Livello di Rischio MEDIO e Grado di Controllo MEDIO"/>
    <x v="0"/>
  </r>
  <r>
    <s v="Come sopra"/>
    <s v="Omissione dei controlli circa il corretto smaltimento del materiale di risulta e dei rifiuti prodotti dal cantiere ed altri adempimenti ambientali a vantaggio dell’impresa esecutrice."/>
    <s v="RESPONSABILE AREA TECNICA, DL, CSE, COLLAUDATORE"/>
    <x v="5"/>
    <s v="MEDIA"/>
    <s v="ALTO"/>
    <s v="MEDIO"/>
    <s v="MEDIO"/>
    <s v="Livello di Rischio MEDIO e Grado di Controllo MEDIO"/>
    <x v="0"/>
  </r>
  <r>
    <s v="Come sopra"/>
    <s v="Abuso nell’adozione di provvedimenti aventi ad oggetto condizioni di accesso a servizi pubblici al fine di agevolare particolari soggetti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Abuso nel rilascio di autorizzazioni in ambiti in cui il pubblico ufficio ha funzioni esclusive o preminenti di controllo al fine di agevolare determinati soggetti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Uso di falsa documentazione per agevolare taluni soggetti."/>
    <s v="RESPONSABILE AREA AFFARI GENERALI E FINANZIARI, SETTORE GESTIONE UTENZA, PATRIMONIO E CONTENZIOSO"/>
    <x v="6"/>
    <s v="BASSA"/>
    <s v="ALTO"/>
    <s v="BASSO"/>
    <s v="MEDIO"/>
    <s v="Livello di Rischio BASSO e Grado di Controllo MEDIO"/>
    <x v="1"/>
  </r>
  <r>
    <s v="Come sopra"/>
    <s v="Riconoscimento indebito di indennità, sussidi o altri vantaggi economici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me sopra"/>
    <s v="Induzione dell’incaricato di pubblico servizio verso l’utente o un suo familiare per favorirlo in un procedimento amministrativo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me sopra"/>
    <s v="Omessa osservanza di un obbligo di astensione in presenza di un interesse proprio o di un prossimo congiunto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Alterazione del corretto iter dell'istruttoria per favorire privati interessati oppure errato diniego a danno dell'istante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Omissione o inerzia del pubblico ufficiale o incaricato di pubblico servizio, nell'adottare un atto senza esporre le ragioni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Eccesso di discrezionalità nell’adottare un provvedimento amministrativo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Induzione del dipendente pubblico ufficiale o incaricato di pubblico servizio, per costringere taluno a procurare a sé o ad altri denaro o altre utilità non dovutegli al fine di agevolarlo nel procedimento amministrativo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me sopra"/>
    <s v="Comportamenti poco trasparenti o omissivi nella diffusione di informazioni al pubblico (tramite sito web, carta dei servizi, URP, etc.)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Falso nella ripartizione delle spese a carico degli utenti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rruzione tra privati (art. 2635 cc)"/>
    <s v="Corruzione attiva di soggetti privati esterni all’amm.ne (es. funzionari di istituti bancari o assicurativi, ispettori di enti di certificazione, responsabili di altre società ed imprese appaltatrici nei casi di contenziosi in atto)."/>
    <s v="TUTTE LE AREE, SERVIZI ED UFFICI"/>
    <x v="7"/>
    <s v="BASSA"/>
    <s v="MOLTO ALTO"/>
    <s v="MEDIO"/>
    <s v="MEDIO"/>
    <s v="Livello di Rischio MEDIO e Grado di Controllo MEDIO"/>
    <x v="0"/>
  </r>
  <r>
    <s v="Corruzione tra privati (art. 2635 cc)"/>
    <s v="Corruzione da parte di soggetti apicali di responsabili della società al fine di trarne indebiti benefici."/>
    <s v="TUTTE LE AREE, SERVIZI ED UFFICI"/>
    <x v="7"/>
    <s v="BASSA"/>
    <s v="MOLTO ALTO"/>
    <s v="MEDIO"/>
    <s v="MEDIO"/>
    <s v="Livello di Rischio MEDIO e Grado di Controllo MEDIO"/>
    <x v="0"/>
  </r>
  <r>
    <s v="Traffico di influenze illecite"/>
    <s v="Al di fuori dei casi di corruzione, sfruttando relazioni con soggetti appartenenti alla PA, farsi dare o promettere denaro o altre utilità quale valore della mediazione illecita."/>
    <s v="TUTTE LE AREE, SERVIZI ED UFFICI"/>
    <x v="7"/>
    <s v="MEDIA"/>
    <s v="ALTO"/>
    <s v="MEDIO"/>
    <s v="MEDIO"/>
    <s v="Livello di Rischio MEDIO e Grado di Controllo MEDIO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DB8A52-3AB5-4CAA-9A44-950BCD18C6A8}" name="Tabella pivot1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Row" showAll="0">
      <items count="9">
        <item x="0"/>
        <item x="2"/>
        <item x="7"/>
        <item x="5"/>
        <item x="4"/>
        <item x="6"/>
        <item x="3"/>
        <item x="1"/>
        <item t="default"/>
      </items>
    </pivotField>
    <pivotField showAll="0"/>
    <pivotField showAll="0"/>
    <pivotField showAll="0"/>
    <pivotField showAll="0"/>
    <pivotField showAll="0"/>
    <pivotField axis="axisCol" dataField="1" showAll="0">
      <items count="4">
        <item x="0"/>
        <item x="2"/>
        <item x="1"/>
        <item t="default"/>
      </items>
    </pivotField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9"/>
  </colFields>
  <colItems count="4">
    <i>
      <x/>
    </i>
    <i>
      <x v="1"/>
    </i>
    <i>
      <x v="2"/>
    </i>
    <i t="grand">
      <x/>
    </i>
  </colItems>
  <dataFields count="1">
    <dataField name="Conteggio di Risk con controllo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B0C5-CA53-4B14-A43D-7F7205AE2973}">
  <dimension ref="A3:F27"/>
  <sheetViews>
    <sheetView workbookViewId="0">
      <selection activeCell="A19" sqref="A19:F27"/>
    </sheetView>
  </sheetViews>
  <sheetFormatPr defaultRowHeight="14.25" x14ac:dyDescent="0.45"/>
  <cols>
    <col min="1" max="1" width="41.265625" bestFit="1" customWidth="1"/>
    <col min="2" max="2" width="21.1328125" bestFit="1" customWidth="1"/>
    <col min="3" max="3" width="7.1328125" bestFit="1" customWidth="1"/>
    <col min="4" max="4" width="14" bestFit="1" customWidth="1"/>
    <col min="5" max="5" width="18.265625" bestFit="1" customWidth="1"/>
    <col min="6" max="6" width="10.265625" customWidth="1"/>
  </cols>
  <sheetData>
    <row r="3" spans="1:5" x14ac:dyDescent="0.45">
      <c r="A3" s="35" t="s">
        <v>102</v>
      </c>
      <c r="B3" s="35" t="s">
        <v>101</v>
      </c>
    </row>
    <row r="4" spans="1:5" x14ac:dyDescent="0.45">
      <c r="A4" s="35" t="s">
        <v>99</v>
      </c>
      <c r="B4" t="s">
        <v>87</v>
      </c>
      <c r="C4" t="s">
        <v>88</v>
      </c>
      <c r="D4" t="s">
        <v>90</v>
      </c>
      <c r="E4" t="s">
        <v>100</v>
      </c>
    </row>
    <row r="5" spans="1:5" x14ac:dyDescent="0.45">
      <c r="A5" s="36" t="s">
        <v>10</v>
      </c>
      <c r="B5">
        <v>3</v>
      </c>
      <c r="D5">
        <v>7</v>
      </c>
      <c r="E5">
        <v>10</v>
      </c>
    </row>
    <row r="6" spans="1:5" x14ac:dyDescent="0.45">
      <c r="A6" s="36" t="s">
        <v>22</v>
      </c>
      <c r="C6">
        <v>1</v>
      </c>
      <c r="E6">
        <v>1</v>
      </c>
    </row>
    <row r="7" spans="1:5" x14ac:dyDescent="0.45">
      <c r="A7" s="36" t="s">
        <v>54</v>
      </c>
      <c r="B7">
        <v>3</v>
      </c>
      <c r="E7">
        <v>3</v>
      </c>
    </row>
    <row r="8" spans="1:5" x14ac:dyDescent="0.45">
      <c r="A8" s="36" t="s">
        <v>72</v>
      </c>
      <c r="B8">
        <v>7</v>
      </c>
      <c r="C8">
        <v>1</v>
      </c>
      <c r="D8">
        <v>1</v>
      </c>
      <c r="E8">
        <v>9</v>
      </c>
    </row>
    <row r="9" spans="1:5" x14ac:dyDescent="0.45">
      <c r="A9" s="36" t="s">
        <v>71</v>
      </c>
      <c r="B9">
        <v>4</v>
      </c>
      <c r="C9">
        <v>2</v>
      </c>
      <c r="D9">
        <v>1</v>
      </c>
      <c r="E9">
        <v>7</v>
      </c>
    </row>
    <row r="10" spans="1:5" x14ac:dyDescent="0.45">
      <c r="A10" s="36" t="s">
        <v>36</v>
      </c>
      <c r="B10">
        <v>11</v>
      </c>
      <c r="D10">
        <v>1</v>
      </c>
      <c r="E10">
        <v>12</v>
      </c>
    </row>
    <row r="11" spans="1:5" x14ac:dyDescent="0.45">
      <c r="A11" s="36" t="s">
        <v>70</v>
      </c>
      <c r="B11">
        <v>4</v>
      </c>
      <c r="D11">
        <v>2</v>
      </c>
      <c r="E11">
        <v>6</v>
      </c>
    </row>
    <row r="12" spans="1:5" x14ac:dyDescent="0.45">
      <c r="A12" s="36" t="s">
        <v>63</v>
      </c>
      <c r="B12">
        <v>1</v>
      </c>
      <c r="D12">
        <v>2</v>
      </c>
      <c r="E12">
        <v>3</v>
      </c>
    </row>
    <row r="13" spans="1:5" x14ac:dyDescent="0.45">
      <c r="A13" s="36" t="s">
        <v>100</v>
      </c>
      <c r="B13">
        <v>33</v>
      </c>
      <c r="C13">
        <v>4</v>
      </c>
      <c r="D13">
        <v>14</v>
      </c>
      <c r="E13">
        <v>51</v>
      </c>
    </row>
    <row r="19" spans="1:6" x14ac:dyDescent="0.45">
      <c r="A19" s="37" t="s">
        <v>103</v>
      </c>
      <c r="B19" s="37" t="s">
        <v>90</v>
      </c>
      <c r="C19" s="37" t="s">
        <v>87</v>
      </c>
      <c r="D19" s="37" t="s">
        <v>88</v>
      </c>
      <c r="E19" s="38" t="s">
        <v>15</v>
      </c>
      <c r="F19" s="38" t="s">
        <v>11</v>
      </c>
    </row>
    <row r="20" spans="1:6" x14ac:dyDescent="0.45">
      <c r="A20" s="36" t="s">
        <v>10</v>
      </c>
      <c r="C20">
        <v>3</v>
      </c>
    </row>
    <row r="21" spans="1:6" x14ac:dyDescent="0.45">
      <c r="A21" s="36" t="s">
        <v>22</v>
      </c>
      <c r="D21">
        <v>1</v>
      </c>
    </row>
    <row r="22" spans="1:6" x14ac:dyDescent="0.45">
      <c r="A22" s="36" t="s">
        <v>54</v>
      </c>
      <c r="C22">
        <v>3</v>
      </c>
    </row>
    <row r="23" spans="1:6" x14ac:dyDescent="0.45">
      <c r="A23" s="36" t="s">
        <v>72</v>
      </c>
      <c r="D23">
        <v>1</v>
      </c>
    </row>
    <row r="24" spans="1:6" x14ac:dyDescent="0.45">
      <c r="A24" s="36" t="s">
        <v>71</v>
      </c>
      <c r="D24">
        <v>2</v>
      </c>
    </row>
    <row r="25" spans="1:6" x14ac:dyDescent="0.45">
      <c r="A25" s="36" t="s">
        <v>36</v>
      </c>
      <c r="C25">
        <v>11</v>
      </c>
    </row>
    <row r="26" spans="1:6" x14ac:dyDescent="0.45">
      <c r="A26" s="36" t="s">
        <v>70</v>
      </c>
      <c r="C26">
        <v>4</v>
      </c>
    </row>
    <row r="27" spans="1:6" x14ac:dyDescent="0.45">
      <c r="A27" s="36" t="s">
        <v>63</v>
      </c>
      <c r="C2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showGridLines="0" tabSelected="1" zoomScale="80" zoomScaleNormal="80" workbookViewId="0">
      <selection activeCell="G3" sqref="G3"/>
    </sheetView>
  </sheetViews>
  <sheetFormatPr defaultColWidth="9.1328125" defaultRowHeight="14.25" x14ac:dyDescent="0.4"/>
  <cols>
    <col min="1" max="1" width="44.1328125" style="1" customWidth="1"/>
    <col min="2" max="2" width="48.3984375" style="7" customWidth="1"/>
    <col min="3" max="3" width="42.73046875" style="1" customWidth="1"/>
    <col min="4" max="4" width="41.1328125" style="1" customWidth="1"/>
    <col min="5" max="5" width="18.73046875" style="32" customWidth="1"/>
    <col min="6" max="7" width="17.59765625" style="32" customWidth="1"/>
    <col min="8" max="8" width="14.3984375" style="32" customWidth="1"/>
    <col min="9" max="9" width="17.59765625" style="32" hidden="1" customWidth="1"/>
    <col min="10" max="10" width="17.265625" style="32" customWidth="1"/>
    <col min="11" max="16384" width="9.1328125" style="1"/>
  </cols>
  <sheetData>
    <row r="1" spans="1:10" ht="70.5" customHeight="1" x14ac:dyDescent="0.4">
      <c r="B1" s="39" t="s">
        <v>78</v>
      </c>
      <c r="C1" s="39"/>
      <c r="D1" s="39"/>
      <c r="E1" s="39"/>
      <c r="F1" s="39"/>
      <c r="G1" s="39"/>
    </row>
    <row r="2" spans="1:10" ht="10.15" customHeight="1" x14ac:dyDescent="0.4"/>
    <row r="3" spans="1:10" ht="48.75" customHeight="1" x14ac:dyDescent="0.4">
      <c r="A3" s="9" t="s">
        <v>0</v>
      </c>
      <c r="B3" s="9" t="s">
        <v>1</v>
      </c>
      <c r="C3" s="9" t="s">
        <v>2</v>
      </c>
      <c r="D3" s="9" t="s">
        <v>61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0" s="5" customFormat="1" ht="122.25" customHeight="1" x14ac:dyDescent="0.45">
      <c r="A4" s="2" t="s">
        <v>77</v>
      </c>
      <c r="B4" s="2" t="s">
        <v>9</v>
      </c>
      <c r="C4" s="2" t="s">
        <v>110</v>
      </c>
      <c r="D4" s="2" t="s">
        <v>10</v>
      </c>
      <c r="E4" s="3" t="s">
        <v>81</v>
      </c>
      <c r="F4" s="3" t="s">
        <v>86</v>
      </c>
      <c r="G4" s="34" t="str">
        <f t="shared" ref="G4:G36" si="0">+IF(E4&lt;&gt;0,HLOOKUP(E4,matrice_ixp,VLOOKUP(F4,matrice_ixp,2,FALSE),FALSE),"")</f>
        <v>BASSO</v>
      </c>
      <c r="H4" s="3" t="s">
        <v>89</v>
      </c>
      <c r="I4" s="4" t="str">
        <f>+IF(H4&lt;&gt;"",CONCATENATE("Livello di Rischio ",G4," e Grado di Controllo ",H4),"")</f>
        <v>Livello di Rischio BASSO e Grado di Controllo ALTO</v>
      </c>
      <c r="J4" s="34" t="str">
        <f t="shared" ref="J4:J36" si="1">+HLOOKUP(G4,matrice_cxr,VLOOKUP(H4,matrice_cxr,2,FALSE),FALSE)</f>
        <v>MOLTO BASSO</v>
      </c>
    </row>
    <row r="5" spans="1:10" s="5" customFormat="1" ht="78" customHeight="1" x14ac:dyDescent="0.45">
      <c r="A5" s="6" t="s">
        <v>12</v>
      </c>
      <c r="B5" s="2" t="s">
        <v>105</v>
      </c>
      <c r="C5" s="2" t="s">
        <v>104</v>
      </c>
      <c r="D5" s="2" t="s">
        <v>10</v>
      </c>
      <c r="E5" s="3" t="s">
        <v>81</v>
      </c>
      <c r="F5" s="3" t="s">
        <v>86</v>
      </c>
      <c r="G5" s="34" t="str">
        <f t="shared" si="0"/>
        <v>BASSO</v>
      </c>
      <c r="H5" s="3" t="s">
        <v>89</v>
      </c>
      <c r="I5" s="4" t="str">
        <f t="shared" ref="I5:I53" si="2">+IF(H5&lt;&gt;"",CONCATENATE("Livello di Rischio ",G5," e Grado di Controllo ",H5),"")</f>
        <v>Livello di Rischio BASSO e Grado di Controllo ALTO</v>
      </c>
      <c r="J5" s="34" t="str">
        <f t="shared" si="1"/>
        <v>MOLTO BASSO</v>
      </c>
    </row>
    <row r="6" spans="1:10" s="5" customFormat="1" ht="78" customHeight="1" x14ac:dyDescent="0.45">
      <c r="A6" s="6" t="s">
        <v>12</v>
      </c>
      <c r="B6" s="2" t="s">
        <v>13</v>
      </c>
      <c r="C6" s="2" t="s">
        <v>111</v>
      </c>
      <c r="D6" s="2" t="s">
        <v>10</v>
      </c>
      <c r="E6" s="3" t="s">
        <v>81</v>
      </c>
      <c r="F6" s="3" t="s">
        <v>86</v>
      </c>
      <c r="G6" s="34" t="str">
        <f t="shared" si="0"/>
        <v>BASSO</v>
      </c>
      <c r="H6" s="3" t="s">
        <v>89</v>
      </c>
      <c r="I6" s="4" t="str">
        <f t="shared" si="2"/>
        <v>Livello di Rischio BASSO e Grado di Controllo ALTO</v>
      </c>
      <c r="J6" s="34" t="str">
        <f t="shared" si="1"/>
        <v>MOLTO BASSO</v>
      </c>
    </row>
    <row r="7" spans="1:10" s="5" customFormat="1" ht="78" customHeight="1" x14ac:dyDescent="0.45">
      <c r="A7" s="6" t="s">
        <v>12</v>
      </c>
      <c r="B7" s="2" t="s">
        <v>14</v>
      </c>
      <c r="C7" s="2" t="s">
        <v>112</v>
      </c>
      <c r="D7" s="2" t="s">
        <v>10</v>
      </c>
      <c r="E7" s="3" t="s">
        <v>81</v>
      </c>
      <c r="F7" s="3" t="s">
        <v>89</v>
      </c>
      <c r="G7" s="34" t="str">
        <f t="shared" si="0"/>
        <v>MOLTO BASSO</v>
      </c>
      <c r="H7" s="3" t="s">
        <v>88</v>
      </c>
      <c r="I7" s="4" t="str">
        <f t="shared" si="2"/>
        <v>Livello di Rischio MOLTO BASSO e Grado di Controllo MEDIO</v>
      </c>
      <c r="J7" s="34" t="str">
        <f t="shared" si="1"/>
        <v>MOLTO BASSO</v>
      </c>
    </row>
    <row r="8" spans="1:10" s="5" customFormat="1" ht="78" customHeight="1" x14ac:dyDescent="0.45">
      <c r="A8" s="6" t="s">
        <v>12</v>
      </c>
      <c r="B8" s="2" t="s">
        <v>113</v>
      </c>
      <c r="C8" s="2" t="s">
        <v>111</v>
      </c>
      <c r="D8" s="2" t="s">
        <v>10</v>
      </c>
      <c r="E8" s="3" t="s">
        <v>81</v>
      </c>
      <c r="F8" s="3" t="s">
        <v>89</v>
      </c>
      <c r="G8" s="34" t="str">
        <f t="shared" si="0"/>
        <v>MOLTO BASSO</v>
      </c>
      <c r="H8" s="3" t="s">
        <v>89</v>
      </c>
      <c r="I8" s="4" t="str">
        <f t="shared" si="2"/>
        <v>Livello di Rischio MOLTO BASSO e Grado di Controllo ALTO</v>
      </c>
      <c r="J8" s="34" t="str">
        <f t="shared" si="1"/>
        <v>MOLTO BASSO</v>
      </c>
    </row>
    <row r="9" spans="1:10" s="5" customFormat="1" ht="78" customHeight="1" x14ac:dyDescent="0.45">
      <c r="A9" s="6" t="s">
        <v>12</v>
      </c>
      <c r="B9" s="2" t="s">
        <v>16</v>
      </c>
      <c r="C9" s="2" t="s">
        <v>55</v>
      </c>
      <c r="D9" s="2" t="s">
        <v>10</v>
      </c>
      <c r="E9" s="3" t="s">
        <v>81</v>
      </c>
      <c r="F9" s="3" t="s">
        <v>89</v>
      </c>
      <c r="G9" s="34" t="str">
        <f t="shared" si="0"/>
        <v>MOLTO BASSO</v>
      </c>
      <c r="H9" s="3" t="s">
        <v>88</v>
      </c>
      <c r="I9" s="4" t="str">
        <f t="shared" si="2"/>
        <v>Livello di Rischio MOLTO BASSO e Grado di Controllo MEDIO</v>
      </c>
      <c r="J9" s="34" t="str">
        <f t="shared" si="1"/>
        <v>MOLTO BASSO</v>
      </c>
    </row>
    <row r="10" spans="1:10" s="5" customFormat="1" ht="78" customHeight="1" x14ac:dyDescent="0.45">
      <c r="A10" s="6" t="s">
        <v>12</v>
      </c>
      <c r="B10" s="2" t="s">
        <v>17</v>
      </c>
      <c r="C10" s="2" t="s">
        <v>110</v>
      </c>
      <c r="D10" s="2" t="s">
        <v>10</v>
      </c>
      <c r="E10" s="2" t="s">
        <v>82</v>
      </c>
      <c r="F10" s="3" t="s">
        <v>89</v>
      </c>
      <c r="G10" s="34" t="str">
        <f t="shared" si="0"/>
        <v>BASSO</v>
      </c>
      <c r="H10" s="3" t="s">
        <v>88</v>
      </c>
      <c r="I10" s="4" t="str">
        <f t="shared" si="2"/>
        <v>Livello di Rischio BASSO e Grado di Controllo MEDIO</v>
      </c>
      <c r="J10" s="34" t="str">
        <f t="shared" si="1"/>
        <v>MOLTO BASSO</v>
      </c>
    </row>
    <row r="11" spans="1:10" s="5" customFormat="1" ht="78" customHeight="1" x14ac:dyDescent="0.45">
      <c r="A11" s="6" t="s">
        <v>12</v>
      </c>
      <c r="B11" s="2" t="s">
        <v>18</v>
      </c>
      <c r="C11" s="2" t="s">
        <v>114</v>
      </c>
      <c r="D11" s="2" t="s">
        <v>10</v>
      </c>
      <c r="E11" s="3" t="s">
        <v>81</v>
      </c>
      <c r="F11" s="3" t="s">
        <v>89</v>
      </c>
      <c r="G11" s="34" t="str">
        <f t="shared" si="0"/>
        <v>MOLTO BASSO</v>
      </c>
      <c r="H11" s="6" t="s">
        <v>89</v>
      </c>
      <c r="I11" s="4" t="str">
        <f t="shared" si="2"/>
        <v>Livello di Rischio MOLTO BASSO e Grado di Controllo ALTO</v>
      </c>
      <c r="J11" s="34" t="str">
        <f t="shared" si="1"/>
        <v>MOLTO BASSO</v>
      </c>
    </row>
    <row r="12" spans="1:10" s="5" customFormat="1" ht="78" customHeight="1" x14ac:dyDescent="0.45">
      <c r="A12" s="6" t="s">
        <v>12</v>
      </c>
      <c r="B12" s="2" t="s">
        <v>19</v>
      </c>
      <c r="C12" s="2" t="s">
        <v>112</v>
      </c>
      <c r="D12" s="2" t="s">
        <v>10</v>
      </c>
      <c r="E12" s="2" t="s">
        <v>82</v>
      </c>
      <c r="F12" s="3" t="s">
        <v>89</v>
      </c>
      <c r="G12" s="34" t="str">
        <f t="shared" si="0"/>
        <v>BASSO</v>
      </c>
      <c r="H12" s="3" t="s">
        <v>88</v>
      </c>
      <c r="I12" s="4" t="str">
        <f t="shared" si="2"/>
        <v>Livello di Rischio BASSO e Grado di Controllo MEDIO</v>
      </c>
      <c r="J12" s="34" t="str">
        <f t="shared" si="1"/>
        <v>MOLTO BASSO</v>
      </c>
    </row>
    <row r="13" spans="1:10" s="5" customFormat="1" ht="78" customHeight="1" x14ac:dyDescent="0.45">
      <c r="A13" s="6" t="s">
        <v>12</v>
      </c>
      <c r="B13" s="2" t="s">
        <v>20</v>
      </c>
      <c r="C13" s="2" t="s">
        <v>55</v>
      </c>
      <c r="D13" s="2" t="s">
        <v>10</v>
      </c>
      <c r="E13" s="3" t="s">
        <v>81</v>
      </c>
      <c r="F13" s="3" t="s">
        <v>89</v>
      </c>
      <c r="G13" s="34" t="str">
        <f t="shared" si="0"/>
        <v>MOLTO BASSO</v>
      </c>
      <c r="H13" s="3" t="s">
        <v>89</v>
      </c>
      <c r="I13" s="4" t="str">
        <f t="shared" si="2"/>
        <v>Livello di Rischio MOLTO BASSO e Grado di Controllo ALTO</v>
      </c>
      <c r="J13" s="34" t="str">
        <f t="shared" si="1"/>
        <v>MOLTO BASSO</v>
      </c>
    </row>
    <row r="14" spans="1:10" s="5" customFormat="1" ht="72.75" customHeight="1" x14ac:dyDescent="0.45">
      <c r="A14" s="6" t="s">
        <v>12</v>
      </c>
      <c r="B14" s="2" t="s">
        <v>64</v>
      </c>
      <c r="C14" s="2" t="s">
        <v>65</v>
      </c>
      <c r="D14" s="2" t="s">
        <v>63</v>
      </c>
      <c r="E14" s="3" t="s">
        <v>83</v>
      </c>
      <c r="F14" s="3" t="s">
        <v>89</v>
      </c>
      <c r="G14" s="34" t="str">
        <f t="shared" si="0"/>
        <v>MEDIO</v>
      </c>
      <c r="H14" s="3" t="s">
        <v>88</v>
      </c>
      <c r="I14" s="4" t="str">
        <f t="shared" ref="I14" si="3">+IF(H14&lt;&gt;"",CONCATENATE("Livello di Rischio ",G14," e Grado di Controllo ",H14),"")</f>
        <v>Livello di Rischio MEDIO e Grado di Controllo MEDIO</v>
      </c>
      <c r="J14" s="34" t="str">
        <f t="shared" si="1"/>
        <v>BASSO</v>
      </c>
    </row>
    <row r="15" spans="1:10" s="5" customFormat="1" ht="72.75" customHeight="1" x14ac:dyDescent="0.45">
      <c r="A15" s="6" t="s">
        <v>12</v>
      </c>
      <c r="B15" s="2" t="s">
        <v>66</v>
      </c>
      <c r="C15" s="2" t="s">
        <v>67</v>
      </c>
      <c r="D15" s="2" t="s">
        <v>63</v>
      </c>
      <c r="E15" s="3" t="s">
        <v>82</v>
      </c>
      <c r="F15" s="3" t="s">
        <v>89</v>
      </c>
      <c r="G15" s="34" t="str">
        <f t="shared" si="0"/>
        <v>BASSO</v>
      </c>
      <c r="H15" s="3" t="s">
        <v>88</v>
      </c>
      <c r="I15" s="4" t="str">
        <f t="shared" ref="I15" si="4">+IF(H15&lt;&gt;"",CONCATENATE("Livello di Rischio ",G15," e Grado di Controllo ",H15),"")</f>
        <v>Livello di Rischio BASSO e Grado di Controllo MEDIO</v>
      </c>
      <c r="J15" s="34" t="str">
        <f t="shared" si="1"/>
        <v>MOLTO BASSO</v>
      </c>
    </row>
    <row r="16" spans="1:10" s="5" customFormat="1" ht="78" customHeight="1" x14ac:dyDescent="0.45">
      <c r="A16" s="6" t="s">
        <v>12</v>
      </c>
      <c r="B16" s="2" t="s">
        <v>62</v>
      </c>
      <c r="C16" s="2" t="s">
        <v>56</v>
      </c>
      <c r="D16" s="2" t="s">
        <v>63</v>
      </c>
      <c r="E16" s="3" t="s">
        <v>82</v>
      </c>
      <c r="F16" s="3" t="s">
        <v>89</v>
      </c>
      <c r="G16" s="34" t="str">
        <f t="shared" si="0"/>
        <v>BASSO</v>
      </c>
      <c r="H16" s="6" t="s">
        <v>89</v>
      </c>
      <c r="I16" s="4" t="str">
        <f t="shared" ref="I16" si="5">+IF(H16&lt;&gt;"",CONCATENATE("Livello di Rischio ",G16," e Grado di Controllo ",H16),"")</f>
        <v>Livello di Rischio BASSO e Grado di Controllo ALTO</v>
      </c>
      <c r="J16" s="34" t="str">
        <f t="shared" si="1"/>
        <v>MOLTO BASSO</v>
      </c>
    </row>
    <row r="17" spans="1:10" s="5" customFormat="1" ht="78" customHeight="1" x14ac:dyDescent="0.45">
      <c r="A17" s="6" t="s">
        <v>12</v>
      </c>
      <c r="B17" s="8" t="s">
        <v>28</v>
      </c>
      <c r="C17" s="2" t="s">
        <v>108</v>
      </c>
      <c r="D17" s="2" t="s">
        <v>22</v>
      </c>
      <c r="E17" s="2" t="s">
        <v>83</v>
      </c>
      <c r="F17" s="3" t="s">
        <v>89</v>
      </c>
      <c r="G17" s="34" t="str">
        <f t="shared" si="0"/>
        <v>MEDIO</v>
      </c>
      <c r="H17" s="3" t="s">
        <v>89</v>
      </c>
      <c r="I17" s="4" t="str">
        <f>+IF(H17&lt;&gt;"",CONCATENATE("Livello di Rischio ",G17," e Grado di Controllo ",H17),"")</f>
        <v>Livello di Rischio MEDIO e Grado di Controllo ALTO</v>
      </c>
      <c r="J17" s="34" t="str">
        <f t="shared" si="1"/>
        <v>BASSO</v>
      </c>
    </row>
    <row r="18" spans="1:10" s="5" customFormat="1" ht="78" customHeight="1" x14ac:dyDescent="0.45">
      <c r="A18" s="6" t="s">
        <v>12</v>
      </c>
      <c r="B18" s="8" t="s">
        <v>98</v>
      </c>
      <c r="C18" s="2" t="s">
        <v>69</v>
      </c>
      <c r="D18" s="2" t="s">
        <v>70</v>
      </c>
      <c r="E18" s="3" t="s">
        <v>81</v>
      </c>
      <c r="F18" s="3" t="s">
        <v>89</v>
      </c>
      <c r="G18" s="34" t="str">
        <f t="shared" si="0"/>
        <v>MOLTO BASSO</v>
      </c>
      <c r="H18" s="3" t="s">
        <v>88</v>
      </c>
      <c r="I18" s="4"/>
      <c r="J18" s="34" t="str">
        <f t="shared" si="1"/>
        <v>MOLTO BASSO</v>
      </c>
    </row>
    <row r="19" spans="1:10" s="5" customFormat="1" ht="78" customHeight="1" x14ac:dyDescent="0.45">
      <c r="A19" s="6" t="s">
        <v>12</v>
      </c>
      <c r="B19" s="2" t="s">
        <v>68</v>
      </c>
      <c r="C19" s="2" t="s">
        <v>69</v>
      </c>
      <c r="D19" s="2" t="s">
        <v>70</v>
      </c>
      <c r="E19" s="3" t="s">
        <v>82</v>
      </c>
      <c r="F19" s="3" t="s">
        <v>89</v>
      </c>
      <c r="G19" s="34" t="str">
        <f t="shared" si="0"/>
        <v>BASSO</v>
      </c>
      <c r="H19" s="3" t="s">
        <v>88</v>
      </c>
      <c r="I19" s="4"/>
      <c r="J19" s="34" t="str">
        <f t="shared" si="1"/>
        <v>MOLTO BASSO</v>
      </c>
    </row>
    <row r="20" spans="1:10" s="5" customFormat="1" ht="78" customHeight="1" x14ac:dyDescent="0.45">
      <c r="A20" s="6" t="s">
        <v>12</v>
      </c>
      <c r="B20" s="8" t="s">
        <v>21</v>
      </c>
      <c r="C20" s="2" t="s">
        <v>56</v>
      </c>
      <c r="D20" s="2" t="s">
        <v>70</v>
      </c>
      <c r="E20" s="2" t="s">
        <v>82</v>
      </c>
      <c r="F20" s="3" t="s">
        <v>86</v>
      </c>
      <c r="G20" s="34" t="str">
        <f t="shared" si="0"/>
        <v>MEDIO</v>
      </c>
      <c r="H20" s="3" t="s">
        <v>88</v>
      </c>
      <c r="I20" s="4" t="str">
        <f t="shared" si="2"/>
        <v>Livello di Rischio MEDIO e Grado di Controllo MEDIO</v>
      </c>
      <c r="J20" s="34" t="str">
        <f t="shared" si="1"/>
        <v>BASSO</v>
      </c>
    </row>
    <row r="21" spans="1:10" s="5" customFormat="1" ht="78" customHeight="1" x14ac:dyDescent="0.45">
      <c r="A21" s="6" t="s">
        <v>12</v>
      </c>
      <c r="B21" s="8" t="s">
        <v>23</v>
      </c>
      <c r="C21" s="2" t="s">
        <v>56</v>
      </c>
      <c r="D21" s="2" t="s">
        <v>70</v>
      </c>
      <c r="E21" s="2" t="s">
        <v>83</v>
      </c>
      <c r="F21" s="3" t="s">
        <v>89</v>
      </c>
      <c r="G21" s="34" t="str">
        <f t="shared" si="0"/>
        <v>MEDIO</v>
      </c>
      <c r="H21" s="3" t="s">
        <v>88</v>
      </c>
      <c r="I21" s="4" t="str">
        <f t="shared" si="2"/>
        <v>Livello di Rischio MEDIO e Grado di Controllo MEDIO</v>
      </c>
      <c r="J21" s="34" t="str">
        <f t="shared" si="1"/>
        <v>BASSO</v>
      </c>
    </row>
    <row r="22" spans="1:10" s="5" customFormat="1" ht="78" customHeight="1" x14ac:dyDescent="0.45">
      <c r="A22" s="6" t="s">
        <v>12</v>
      </c>
      <c r="B22" s="8" t="s">
        <v>25</v>
      </c>
      <c r="C22" s="2" t="s">
        <v>56</v>
      </c>
      <c r="D22" s="2" t="s">
        <v>70</v>
      </c>
      <c r="E22" s="2" t="s">
        <v>82</v>
      </c>
      <c r="F22" s="3" t="s">
        <v>86</v>
      </c>
      <c r="G22" s="34" t="str">
        <f t="shared" si="0"/>
        <v>MEDIO</v>
      </c>
      <c r="H22" s="3" t="s">
        <v>88</v>
      </c>
      <c r="I22" s="4" t="str">
        <f t="shared" si="2"/>
        <v>Livello di Rischio MEDIO e Grado di Controllo MEDIO</v>
      </c>
      <c r="J22" s="34" t="str">
        <f t="shared" si="1"/>
        <v>BASSO</v>
      </c>
    </row>
    <row r="23" spans="1:10" s="5" customFormat="1" ht="78" customHeight="1" x14ac:dyDescent="0.45">
      <c r="A23" s="6" t="s">
        <v>12</v>
      </c>
      <c r="B23" s="8" t="s">
        <v>26</v>
      </c>
      <c r="C23" s="2" t="s">
        <v>56</v>
      </c>
      <c r="D23" s="2" t="s">
        <v>70</v>
      </c>
      <c r="E23" s="2" t="s">
        <v>83</v>
      </c>
      <c r="F23" s="3" t="s">
        <v>89</v>
      </c>
      <c r="G23" s="34" t="str">
        <f t="shared" si="0"/>
        <v>MEDIO</v>
      </c>
      <c r="H23" s="3" t="s">
        <v>88</v>
      </c>
      <c r="I23" s="4" t="str">
        <f t="shared" si="2"/>
        <v>Livello di Rischio MEDIO e Grado di Controllo MEDIO</v>
      </c>
      <c r="J23" s="34" t="str">
        <f t="shared" si="1"/>
        <v>BASSO</v>
      </c>
    </row>
    <row r="24" spans="1:10" s="5" customFormat="1" ht="78" customHeight="1" x14ac:dyDescent="0.45">
      <c r="A24" s="6" t="s">
        <v>12</v>
      </c>
      <c r="B24" s="8" t="s">
        <v>24</v>
      </c>
      <c r="C24" s="2" t="s">
        <v>56</v>
      </c>
      <c r="D24" s="2" t="s">
        <v>71</v>
      </c>
      <c r="E24" s="2" t="s">
        <v>83</v>
      </c>
      <c r="F24" s="3" t="s">
        <v>89</v>
      </c>
      <c r="G24" s="34" t="str">
        <f t="shared" si="0"/>
        <v>MEDIO</v>
      </c>
      <c r="H24" s="3" t="s">
        <v>88</v>
      </c>
      <c r="I24" s="4" t="str">
        <f>+IF(H24&lt;&gt;"",CONCATENATE("Livello di Rischio ",G24," e Grado di Controllo ",H24),"")</f>
        <v>Livello di Rischio MEDIO e Grado di Controllo MEDIO</v>
      </c>
      <c r="J24" s="34" t="str">
        <f t="shared" si="1"/>
        <v>BASSO</v>
      </c>
    </row>
    <row r="25" spans="1:10" s="5" customFormat="1" ht="78" customHeight="1" x14ac:dyDescent="0.45">
      <c r="A25" s="6" t="s">
        <v>12</v>
      </c>
      <c r="B25" s="8" t="s">
        <v>105</v>
      </c>
      <c r="C25" s="2" t="s">
        <v>104</v>
      </c>
      <c r="D25" s="2" t="s">
        <v>71</v>
      </c>
      <c r="E25" s="2" t="s">
        <v>82</v>
      </c>
      <c r="F25" s="3" t="s">
        <v>86</v>
      </c>
      <c r="G25" s="34" t="str">
        <f t="shared" si="0"/>
        <v>MEDIO</v>
      </c>
      <c r="H25" s="3" t="s">
        <v>89</v>
      </c>
      <c r="I25" s="4" t="str">
        <f t="shared" si="2"/>
        <v>Livello di Rischio MEDIO e Grado di Controllo ALTO</v>
      </c>
      <c r="J25" s="34" t="str">
        <f t="shared" si="1"/>
        <v>BASSO</v>
      </c>
    </row>
    <row r="26" spans="1:10" s="5" customFormat="1" ht="78" customHeight="1" x14ac:dyDescent="0.45">
      <c r="A26" s="6" t="s">
        <v>12</v>
      </c>
      <c r="B26" s="8" t="s">
        <v>106</v>
      </c>
      <c r="C26" s="2" t="s">
        <v>107</v>
      </c>
      <c r="D26" s="2" t="s">
        <v>71</v>
      </c>
      <c r="E26" s="2" t="s">
        <v>83</v>
      </c>
      <c r="F26" s="3" t="s">
        <v>89</v>
      </c>
      <c r="G26" s="34" t="str">
        <f t="shared" ref="G26" si="6">+IF(E26&lt;&gt;0,HLOOKUP(E26,matrice_ixp,VLOOKUP(F26,matrice_ixp,2,FALSE),FALSE),"")</f>
        <v>MEDIO</v>
      </c>
      <c r="H26" s="3" t="s">
        <v>88</v>
      </c>
      <c r="I26" s="4"/>
      <c r="J26" s="34" t="str">
        <f t="shared" si="1"/>
        <v>BASSO</v>
      </c>
    </row>
    <row r="27" spans="1:10" s="5" customFormat="1" ht="91.5" customHeight="1" x14ac:dyDescent="0.45">
      <c r="A27" s="6" t="s">
        <v>12</v>
      </c>
      <c r="B27" s="8" t="s">
        <v>75</v>
      </c>
      <c r="C27" s="2" t="s">
        <v>109</v>
      </c>
      <c r="D27" s="2" t="s">
        <v>71</v>
      </c>
      <c r="E27" s="2" t="s">
        <v>83</v>
      </c>
      <c r="F27" s="3" t="s">
        <v>89</v>
      </c>
      <c r="G27" s="34" t="str">
        <f t="shared" si="0"/>
        <v>MEDIO</v>
      </c>
      <c r="H27" s="3" t="s">
        <v>88</v>
      </c>
      <c r="I27" s="4" t="str">
        <f t="shared" si="2"/>
        <v>Livello di Rischio MEDIO e Grado di Controllo MEDIO</v>
      </c>
      <c r="J27" s="34" t="str">
        <f t="shared" si="1"/>
        <v>BASSO</v>
      </c>
    </row>
    <row r="28" spans="1:10" s="5" customFormat="1" ht="78" customHeight="1" x14ac:dyDescent="0.45">
      <c r="A28" s="6" t="s">
        <v>12</v>
      </c>
      <c r="B28" s="8" t="s">
        <v>29</v>
      </c>
      <c r="C28" s="2" t="s">
        <v>56</v>
      </c>
      <c r="D28" s="2" t="s">
        <v>71</v>
      </c>
      <c r="E28" s="2" t="s">
        <v>83</v>
      </c>
      <c r="F28" s="3" t="s">
        <v>89</v>
      </c>
      <c r="G28" s="34" t="str">
        <f t="shared" si="0"/>
        <v>MEDIO</v>
      </c>
      <c r="H28" s="3" t="s">
        <v>88</v>
      </c>
      <c r="I28" s="4" t="str">
        <f t="shared" si="2"/>
        <v>Livello di Rischio MEDIO e Grado di Controllo MEDIO</v>
      </c>
      <c r="J28" s="34" t="str">
        <f t="shared" si="1"/>
        <v>BASSO</v>
      </c>
    </row>
    <row r="29" spans="1:10" s="5" customFormat="1" ht="78" customHeight="1" x14ac:dyDescent="0.45">
      <c r="A29" s="6" t="s">
        <v>12</v>
      </c>
      <c r="B29" s="8" t="s">
        <v>76</v>
      </c>
      <c r="C29" s="2" t="s">
        <v>56</v>
      </c>
      <c r="D29" s="2" t="s">
        <v>71</v>
      </c>
      <c r="E29" s="2" t="s">
        <v>82</v>
      </c>
      <c r="F29" s="3" t="s">
        <v>86</v>
      </c>
      <c r="G29" s="34" t="str">
        <f t="shared" si="0"/>
        <v>MEDIO</v>
      </c>
      <c r="H29" s="3" t="s">
        <v>88</v>
      </c>
      <c r="I29" s="4" t="str">
        <f t="shared" si="2"/>
        <v>Livello di Rischio MEDIO e Grado di Controllo MEDIO</v>
      </c>
      <c r="J29" s="34" t="str">
        <f t="shared" si="1"/>
        <v>BASSO</v>
      </c>
    </row>
    <row r="30" spans="1:10" s="5" customFormat="1" ht="84" customHeight="1" x14ac:dyDescent="0.45">
      <c r="A30" s="6" t="s">
        <v>12</v>
      </c>
      <c r="B30" s="8" t="s">
        <v>34</v>
      </c>
      <c r="C30" s="2" t="s">
        <v>56</v>
      </c>
      <c r="D30" s="2" t="s">
        <v>71</v>
      </c>
      <c r="E30" s="2" t="s">
        <v>82</v>
      </c>
      <c r="F30" s="3" t="s">
        <v>89</v>
      </c>
      <c r="G30" s="34" t="str">
        <f t="shared" si="0"/>
        <v>BASSO</v>
      </c>
      <c r="H30" s="6" t="s">
        <v>89</v>
      </c>
      <c r="I30" s="4" t="str">
        <f>+IF(H30&lt;&gt;"",CONCATENATE("Livello di Rischio ",G30," e Grado di Controllo ",H30),"")</f>
        <v>Livello di Rischio BASSO e Grado di Controllo ALTO</v>
      </c>
      <c r="J30" s="34" t="str">
        <f t="shared" si="1"/>
        <v>MOLTO BASSO</v>
      </c>
    </row>
    <row r="31" spans="1:10" s="5" customFormat="1" ht="78" customHeight="1" x14ac:dyDescent="0.45">
      <c r="A31" s="6" t="s">
        <v>12</v>
      </c>
      <c r="B31" s="8" t="s">
        <v>30</v>
      </c>
      <c r="C31" s="2" t="s">
        <v>56</v>
      </c>
      <c r="D31" s="2" t="s">
        <v>71</v>
      </c>
      <c r="E31" s="3" t="s">
        <v>83</v>
      </c>
      <c r="F31" s="3" t="s">
        <v>89</v>
      </c>
      <c r="G31" s="34" t="str">
        <f t="shared" si="0"/>
        <v>MEDIO</v>
      </c>
      <c r="H31" s="6" t="s">
        <v>89</v>
      </c>
      <c r="I31" s="4" t="str">
        <f t="shared" si="2"/>
        <v>Livello di Rischio MEDIO e Grado di Controllo ALTO</v>
      </c>
      <c r="J31" s="34" t="str">
        <f t="shared" si="1"/>
        <v>BASSO</v>
      </c>
    </row>
    <row r="32" spans="1:10" s="5" customFormat="1" ht="78" customHeight="1" x14ac:dyDescent="0.45">
      <c r="A32" s="6" t="s">
        <v>12</v>
      </c>
      <c r="B32" s="8" t="s">
        <v>31</v>
      </c>
      <c r="C32" s="2" t="s">
        <v>56</v>
      </c>
      <c r="D32" s="2" t="s">
        <v>72</v>
      </c>
      <c r="E32" s="2" t="s">
        <v>82</v>
      </c>
      <c r="F32" s="3" t="s">
        <v>89</v>
      </c>
      <c r="G32" s="34" t="str">
        <f t="shared" si="0"/>
        <v>BASSO</v>
      </c>
      <c r="H32" s="6" t="s">
        <v>89</v>
      </c>
      <c r="I32" s="4" t="str">
        <f t="shared" si="2"/>
        <v>Livello di Rischio BASSO e Grado di Controllo ALTO</v>
      </c>
      <c r="J32" s="34" t="str">
        <f t="shared" si="1"/>
        <v>MOLTO BASSO</v>
      </c>
    </row>
    <row r="33" spans="1:10" s="5" customFormat="1" ht="78" customHeight="1" x14ac:dyDescent="0.45">
      <c r="A33" s="6" t="s">
        <v>12</v>
      </c>
      <c r="B33" s="8" t="s">
        <v>32</v>
      </c>
      <c r="C33" s="2" t="s">
        <v>56</v>
      </c>
      <c r="D33" s="2" t="s">
        <v>72</v>
      </c>
      <c r="E33" s="2" t="s">
        <v>83</v>
      </c>
      <c r="F33" s="3" t="s">
        <v>89</v>
      </c>
      <c r="G33" s="34" t="str">
        <f t="shared" si="0"/>
        <v>MEDIO</v>
      </c>
      <c r="H33" s="3" t="s">
        <v>88</v>
      </c>
      <c r="I33" s="4" t="str">
        <f t="shared" si="2"/>
        <v>Livello di Rischio MEDIO e Grado di Controllo MEDIO</v>
      </c>
      <c r="J33" s="34" t="str">
        <f t="shared" si="1"/>
        <v>BASSO</v>
      </c>
    </row>
    <row r="34" spans="1:10" s="5" customFormat="1" ht="78" customHeight="1" x14ac:dyDescent="0.45">
      <c r="A34" s="6" t="s">
        <v>12</v>
      </c>
      <c r="B34" s="8" t="s">
        <v>33</v>
      </c>
      <c r="C34" s="2" t="s">
        <v>56</v>
      </c>
      <c r="D34" s="2" t="s">
        <v>72</v>
      </c>
      <c r="E34" s="2" t="s">
        <v>83</v>
      </c>
      <c r="F34" s="3" t="s">
        <v>89</v>
      </c>
      <c r="G34" s="34" t="str">
        <f t="shared" si="0"/>
        <v>MEDIO</v>
      </c>
      <c r="H34" s="3" t="s">
        <v>88</v>
      </c>
      <c r="I34" s="4" t="str">
        <f t="shared" si="2"/>
        <v>Livello di Rischio MEDIO e Grado di Controllo MEDIO</v>
      </c>
      <c r="J34" s="34" t="str">
        <f t="shared" si="1"/>
        <v>BASSO</v>
      </c>
    </row>
    <row r="35" spans="1:10" s="5" customFormat="1" ht="88.5" customHeight="1" x14ac:dyDescent="0.45">
      <c r="A35" s="6" t="s">
        <v>12</v>
      </c>
      <c r="B35" s="2" t="s">
        <v>48</v>
      </c>
      <c r="C35" s="2" t="s">
        <v>57</v>
      </c>
      <c r="D35" s="2" t="s">
        <v>72</v>
      </c>
      <c r="E35" s="2" t="s">
        <v>83</v>
      </c>
      <c r="F35" s="3" t="s">
        <v>89</v>
      </c>
      <c r="G35" s="34" t="str">
        <f t="shared" si="0"/>
        <v>MEDIO</v>
      </c>
      <c r="H35" s="3" t="s">
        <v>88</v>
      </c>
      <c r="I35" s="4" t="str">
        <f t="shared" ref="I35:I40" si="7">+IF(H35&lt;&gt;"",CONCATENATE("Livello di Rischio ",G35," e Grado di Controllo ",H35),"")</f>
        <v>Livello di Rischio MEDIO e Grado di Controllo MEDIO</v>
      </c>
      <c r="J35" s="34" t="str">
        <f t="shared" si="1"/>
        <v>BASSO</v>
      </c>
    </row>
    <row r="36" spans="1:10" s="5" customFormat="1" ht="78" customHeight="1" x14ac:dyDescent="0.45">
      <c r="A36" s="6" t="s">
        <v>12</v>
      </c>
      <c r="B36" s="8" t="s">
        <v>27</v>
      </c>
      <c r="C36" s="2" t="s">
        <v>56</v>
      </c>
      <c r="D36" s="2" t="s">
        <v>72</v>
      </c>
      <c r="E36" s="2" t="s">
        <v>83</v>
      </c>
      <c r="F36" s="3" t="s">
        <v>89</v>
      </c>
      <c r="G36" s="34" t="str">
        <f t="shared" si="0"/>
        <v>MEDIO</v>
      </c>
      <c r="H36" s="3" t="s">
        <v>88</v>
      </c>
      <c r="I36" s="4" t="str">
        <f t="shared" si="7"/>
        <v>Livello di Rischio MEDIO e Grado di Controllo MEDIO</v>
      </c>
      <c r="J36" s="34" t="str">
        <f t="shared" si="1"/>
        <v>BASSO</v>
      </c>
    </row>
    <row r="37" spans="1:10" s="5" customFormat="1" ht="78" customHeight="1" x14ac:dyDescent="0.45">
      <c r="A37" s="6" t="s">
        <v>12</v>
      </c>
      <c r="B37" s="8" t="s">
        <v>73</v>
      </c>
      <c r="C37" s="2" t="s">
        <v>74</v>
      </c>
      <c r="D37" s="2" t="s">
        <v>72</v>
      </c>
      <c r="E37" s="2" t="s">
        <v>83</v>
      </c>
      <c r="F37" s="3" t="s">
        <v>89</v>
      </c>
      <c r="G37" s="34" t="str">
        <f t="shared" ref="G37:G55" si="8">+IF(E37&lt;&gt;0,HLOOKUP(E37,matrice_ixp,VLOOKUP(F37,matrice_ixp,2,FALSE),FALSE),"")</f>
        <v>MEDIO</v>
      </c>
      <c r="H37" s="3" t="s">
        <v>88</v>
      </c>
      <c r="I37" s="4" t="str">
        <f t="shared" si="7"/>
        <v>Livello di Rischio MEDIO e Grado di Controllo MEDIO</v>
      </c>
      <c r="J37" s="34" t="str">
        <f t="shared" ref="J37:J55" si="9">+HLOOKUP(G37,matrice_cxr,VLOOKUP(H37,matrice_cxr,2,FALSE),FALSE)</f>
        <v>BASSO</v>
      </c>
    </row>
    <row r="38" spans="1:10" s="5" customFormat="1" ht="78" customHeight="1" x14ac:dyDescent="0.45">
      <c r="A38" s="6" t="s">
        <v>12</v>
      </c>
      <c r="B38" s="2" t="s">
        <v>49</v>
      </c>
      <c r="C38" s="2" t="s">
        <v>74</v>
      </c>
      <c r="D38" s="2" t="s">
        <v>72</v>
      </c>
      <c r="E38" s="2" t="s">
        <v>83</v>
      </c>
      <c r="F38" s="3" t="s">
        <v>89</v>
      </c>
      <c r="G38" s="34" t="str">
        <f t="shared" si="8"/>
        <v>MEDIO</v>
      </c>
      <c r="H38" s="3" t="s">
        <v>88</v>
      </c>
      <c r="I38" s="4" t="str">
        <f t="shared" si="7"/>
        <v>Livello di Rischio MEDIO e Grado di Controllo MEDIO</v>
      </c>
      <c r="J38" s="34" t="str">
        <f t="shared" si="9"/>
        <v>BASSO</v>
      </c>
    </row>
    <row r="39" spans="1:10" s="5" customFormat="1" ht="114" customHeight="1" x14ac:dyDescent="0.45">
      <c r="A39" s="6" t="s">
        <v>12</v>
      </c>
      <c r="B39" s="2" t="s">
        <v>50</v>
      </c>
      <c r="C39" s="2" t="s">
        <v>57</v>
      </c>
      <c r="D39" s="2" t="s">
        <v>72</v>
      </c>
      <c r="E39" s="2" t="s">
        <v>83</v>
      </c>
      <c r="F39" s="3" t="s">
        <v>89</v>
      </c>
      <c r="G39" s="34" t="str">
        <f t="shared" si="8"/>
        <v>MEDIO</v>
      </c>
      <c r="H39" s="3" t="s">
        <v>88</v>
      </c>
      <c r="I39" s="4" t="str">
        <f t="shared" si="7"/>
        <v>Livello di Rischio MEDIO e Grado di Controllo MEDIO</v>
      </c>
      <c r="J39" s="34" t="str">
        <f t="shared" si="9"/>
        <v>BASSO</v>
      </c>
    </row>
    <row r="40" spans="1:10" s="5" customFormat="1" ht="78" customHeight="1" x14ac:dyDescent="0.45">
      <c r="A40" s="6" t="s">
        <v>12</v>
      </c>
      <c r="B40" s="2" t="s">
        <v>51</v>
      </c>
      <c r="C40" s="2" t="s">
        <v>57</v>
      </c>
      <c r="D40" s="2" t="s">
        <v>72</v>
      </c>
      <c r="E40" s="2" t="s">
        <v>83</v>
      </c>
      <c r="F40" s="3" t="s">
        <v>89</v>
      </c>
      <c r="G40" s="34" t="str">
        <f t="shared" si="8"/>
        <v>MEDIO</v>
      </c>
      <c r="H40" s="3" t="s">
        <v>88</v>
      </c>
      <c r="I40" s="4" t="str">
        <f t="shared" si="7"/>
        <v>Livello di Rischio MEDIO e Grado di Controllo MEDIO</v>
      </c>
      <c r="J40" s="34" t="str">
        <f t="shared" si="9"/>
        <v>BASSO</v>
      </c>
    </row>
    <row r="41" spans="1:10" s="5" customFormat="1" ht="78" customHeight="1" x14ac:dyDescent="0.45">
      <c r="A41" s="6" t="s">
        <v>12</v>
      </c>
      <c r="B41" s="2" t="s">
        <v>35</v>
      </c>
      <c r="C41" s="2" t="s">
        <v>58</v>
      </c>
      <c r="D41" s="2" t="s">
        <v>36</v>
      </c>
      <c r="E41" s="2" t="s">
        <v>82</v>
      </c>
      <c r="F41" s="3" t="s">
        <v>89</v>
      </c>
      <c r="G41" s="34" t="str">
        <f t="shared" si="8"/>
        <v>BASSO</v>
      </c>
      <c r="H41" s="3" t="s">
        <v>88</v>
      </c>
      <c r="I41" s="4" t="str">
        <f t="shared" si="2"/>
        <v>Livello di Rischio BASSO e Grado di Controllo MEDIO</v>
      </c>
      <c r="J41" s="34" t="str">
        <f t="shared" si="9"/>
        <v>MOLTO BASSO</v>
      </c>
    </row>
    <row r="42" spans="1:10" s="5" customFormat="1" ht="78" customHeight="1" x14ac:dyDescent="0.45">
      <c r="A42" s="6" t="s">
        <v>12</v>
      </c>
      <c r="B42" s="2" t="s">
        <v>37</v>
      </c>
      <c r="C42" s="2" t="s">
        <v>58</v>
      </c>
      <c r="D42" s="2" t="s">
        <v>36</v>
      </c>
      <c r="E42" s="2" t="s">
        <v>82</v>
      </c>
      <c r="F42" s="3" t="s">
        <v>89</v>
      </c>
      <c r="G42" s="34" t="str">
        <f t="shared" si="8"/>
        <v>BASSO</v>
      </c>
      <c r="H42" s="3" t="s">
        <v>88</v>
      </c>
      <c r="I42" s="4" t="str">
        <f t="shared" si="2"/>
        <v>Livello di Rischio BASSO e Grado di Controllo MEDIO</v>
      </c>
      <c r="J42" s="34" t="str">
        <f t="shared" si="9"/>
        <v>MOLTO BASSO</v>
      </c>
    </row>
    <row r="43" spans="1:10" s="5" customFormat="1" ht="78" customHeight="1" x14ac:dyDescent="0.45">
      <c r="A43" s="6" t="s">
        <v>12</v>
      </c>
      <c r="B43" s="2" t="s">
        <v>38</v>
      </c>
      <c r="C43" s="2" t="s">
        <v>58</v>
      </c>
      <c r="D43" s="2" t="s">
        <v>36</v>
      </c>
      <c r="E43" s="2" t="s">
        <v>82</v>
      </c>
      <c r="F43" s="3" t="s">
        <v>89</v>
      </c>
      <c r="G43" s="34" t="str">
        <f t="shared" si="8"/>
        <v>BASSO</v>
      </c>
      <c r="H43" s="3" t="s">
        <v>88</v>
      </c>
      <c r="I43" s="4" t="str">
        <f t="shared" si="2"/>
        <v>Livello di Rischio BASSO e Grado di Controllo MEDIO</v>
      </c>
      <c r="J43" s="34" t="str">
        <f t="shared" si="9"/>
        <v>MOLTO BASSO</v>
      </c>
    </row>
    <row r="44" spans="1:10" s="5" customFormat="1" ht="78" customHeight="1" x14ac:dyDescent="0.45">
      <c r="A44" s="6" t="s">
        <v>12</v>
      </c>
      <c r="B44" s="2" t="s">
        <v>39</v>
      </c>
      <c r="C44" s="2" t="s">
        <v>58</v>
      </c>
      <c r="D44" s="2" t="s">
        <v>36</v>
      </c>
      <c r="E44" s="2" t="s">
        <v>82</v>
      </c>
      <c r="F44" s="3" t="s">
        <v>89</v>
      </c>
      <c r="G44" s="34" t="str">
        <f t="shared" si="8"/>
        <v>BASSO</v>
      </c>
      <c r="H44" s="3" t="s">
        <v>88</v>
      </c>
      <c r="I44" s="4" t="str">
        <f t="shared" si="2"/>
        <v>Livello di Rischio BASSO e Grado di Controllo MEDIO</v>
      </c>
      <c r="J44" s="34" t="str">
        <f t="shared" si="9"/>
        <v>MOLTO BASSO</v>
      </c>
    </row>
    <row r="45" spans="1:10" s="5" customFormat="1" ht="78" customHeight="1" x14ac:dyDescent="0.45">
      <c r="A45" s="6" t="s">
        <v>12</v>
      </c>
      <c r="B45" s="2" t="s">
        <v>40</v>
      </c>
      <c r="C45" s="2" t="s">
        <v>58</v>
      </c>
      <c r="D45" s="2" t="s">
        <v>36</v>
      </c>
      <c r="E45" s="2" t="s">
        <v>82</v>
      </c>
      <c r="F45" s="3" t="s">
        <v>89</v>
      </c>
      <c r="G45" s="34" t="str">
        <f t="shared" si="8"/>
        <v>BASSO</v>
      </c>
      <c r="H45" s="3" t="s">
        <v>88</v>
      </c>
      <c r="I45" s="4" t="str">
        <f t="shared" si="2"/>
        <v>Livello di Rischio BASSO e Grado di Controllo MEDIO</v>
      </c>
      <c r="J45" s="34" t="str">
        <f t="shared" si="9"/>
        <v>MOLTO BASSO</v>
      </c>
    </row>
    <row r="46" spans="1:10" s="5" customFormat="1" ht="78" customHeight="1" x14ac:dyDescent="0.45">
      <c r="A46" s="6" t="s">
        <v>12</v>
      </c>
      <c r="B46" s="2" t="s">
        <v>41</v>
      </c>
      <c r="C46" s="2" t="s">
        <v>58</v>
      </c>
      <c r="D46" s="2" t="s">
        <v>36</v>
      </c>
      <c r="E46" s="2" t="s">
        <v>82</v>
      </c>
      <c r="F46" s="3" t="s">
        <v>89</v>
      </c>
      <c r="G46" s="34" t="str">
        <f t="shared" si="8"/>
        <v>BASSO</v>
      </c>
      <c r="H46" s="3" t="s">
        <v>88</v>
      </c>
      <c r="I46" s="4" t="str">
        <f t="shared" si="2"/>
        <v>Livello di Rischio BASSO e Grado di Controllo MEDIO</v>
      </c>
      <c r="J46" s="34" t="str">
        <f t="shared" si="9"/>
        <v>MOLTO BASSO</v>
      </c>
    </row>
    <row r="47" spans="1:10" s="5" customFormat="1" ht="78" customHeight="1" x14ac:dyDescent="0.45">
      <c r="A47" s="6" t="s">
        <v>12</v>
      </c>
      <c r="B47" s="2" t="s">
        <v>42</v>
      </c>
      <c r="C47" s="2" t="s">
        <v>58</v>
      </c>
      <c r="D47" s="2" t="s">
        <v>36</v>
      </c>
      <c r="E47" s="2" t="s">
        <v>82</v>
      </c>
      <c r="F47" s="3" t="s">
        <v>89</v>
      </c>
      <c r="G47" s="34" t="str">
        <f t="shared" si="8"/>
        <v>BASSO</v>
      </c>
      <c r="H47" s="3" t="s">
        <v>88</v>
      </c>
      <c r="I47" s="4" t="str">
        <f t="shared" si="2"/>
        <v>Livello di Rischio BASSO e Grado di Controllo MEDIO</v>
      </c>
      <c r="J47" s="34" t="str">
        <f t="shared" si="9"/>
        <v>MOLTO BASSO</v>
      </c>
    </row>
    <row r="48" spans="1:10" s="5" customFormat="1" ht="78" customHeight="1" x14ac:dyDescent="0.45">
      <c r="A48" s="6" t="s">
        <v>12</v>
      </c>
      <c r="B48" s="2" t="s">
        <v>43</v>
      </c>
      <c r="C48" s="2" t="s">
        <v>58</v>
      </c>
      <c r="D48" s="2" t="s">
        <v>36</v>
      </c>
      <c r="E48" s="2" t="s">
        <v>82</v>
      </c>
      <c r="F48" s="3" t="s">
        <v>89</v>
      </c>
      <c r="G48" s="34" t="str">
        <f t="shared" si="8"/>
        <v>BASSO</v>
      </c>
      <c r="H48" s="3" t="s">
        <v>88</v>
      </c>
      <c r="I48" s="4" t="str">
        <f t="shared" si="2"/>
        <v>Livello di Rischio BASSO e Grado di Controllo MEDIO</v>
      </c>
      <c r="J48" s="34" t="str">
        <f t="shared" si="9"/>
        <v>MOLTO BASSO</v>
      </c>
    </row>
    <row r="49" spans="1:10" s="5" customFormat="1" ht="78" customHeight="1" x14ac:dyDescent="0.45">
      <c r="A49" s="6" t="s">
        <v>12</v>
      </c>
      <c r="B49" s="2" t="s">
        <v>44</v>
      </c>
      <c r="C49" s="2" t="s">
        <v>58</v>
      </c>
      <c r="D49" s="2" t="s">
        <v>36</v>
      </c>
      <c r="E49" s="2" t="s">
        <v>82</v>
      </c>
      <c r="F49" s="3" t="s">
        <v>89</v>
      </c>
      <c r="G49" s="34" t="str">
        <f t="shared" si="8"/>
        <v>BASSO</v>
      </c>
      <c r="H49" s="3" t="s">
        <v>88</v>
      </c>
      <c r="I49" s="4" t="str">
        <f t="shared" si="2"/>
        <v>Livello di Rischio BASSO e Grado di Controllo MEDIO</v>
      </c>
      <c r="J49" s="34" t="str">
        <f t="shared" si="9"/>
        <v>MOLTO BASSO</v>
      </c>
    </row>
    <row r="50" spans="1:10" s="5" customFormat="1" ht="78" customHeight="1" x14ac:dyDescent="0.45">
      <c r="A50" s="6" t="s">
        <v>12</v>
      </c>
      <c r="B50" s="2" t="s">
        <v>45</v>
      </c>
      <c r="C50" s="2" t="s">
        <v>58</v>
      </c>
      <c r="D50" s="2" t="s">
        <v>36</v>
      </c>
      <c r="E50" s="2" t="s">
        <v>82</v>
      </c>
      <c r="F50" s="3" t="s">
        <v>86</v>
      </c>
      <c r="G50" s="34" t="str">
        <f t="shared" si="8"/>
        <v>MEDIO</v>
      </c>
      <c r="H50" s="3" t="s">
        <v>88</v>
      </c>
      <c r="I50" s="4" t="str">
        <f t="shared" si="2"/>
        <v>Livello di Rischio MEDIO e Grado di Controllo MEDIO</v>
      </c>
      <c r="J50" s="34" t="str">
        <f t="shared" si="9"/>
        <v>BASSO</v>
      </c>
    </row>
    <row r="51" spans="1:10" s="5" customFormat="1" ht="78" customHeight="1" x14ac:dyDescent="0.45">
      <c r="A51" s="6" t="s">
        <v>12</v>
      </c>
      <c r="B51" s="2" t="s">
        <v>46</v>
      </c>
      <c r="C51" s="2" t="s">
        <v>58</v>
      </c>
      <c r="D51" s="2" t="s">
        <v>36</v>
      </c>
      <c r="E51" s="2" t="s">
        <v>82</v>
      </c>
      <c r="F51" s="3" t="s">
        <v>89</v>
      </c>
      <c r="G51" s="34" t="str">
        <f t="shared" si="8"/>
        <v>BASSO</v>
      </c>
      <c r="H51" s="3" t="s">
        <v>88</v>
      </c>
      <c r="I51" s="4" t="str">
        <f t="shared" si="2"/>
        <v>Livello di Rischio BASSO e Grado di Controllo MEDIO</v>
      </c>
      <c r="J51" s="34" t="str">
        <f t="shared" si="9"/>
        <v>MOLTO BASSO</v>
      </c>
    </row>
    <row r="52" spans="1:10" s="5" customFormat="1" ht="78" customHeight="1" x14ac:dyDescent="0.45">
      <c r="A52" s="6" t="s">
        <v>12</v>
      </c>
      <c r="B52" s="2" t="s">
        <v>47</v>
      </c>
      <c r="C52" s="2" t="s">
        <v>58</v>
      </c>
      <c r="D52" s="2" t="s">
        <v>36</v>
      </c>
      <c r="E52" s="2" t="s">
        <v>82</v>
      </c>
      <c r="F52" s="3" t="s">
        <v>86</v>
      </c>
      <c r="G52" s="34" t="str">
        <f t="shared" si="8"/>
        <v>MEDIO</v>
      </c>
      <c r="H52" s="3" t="s">
        <v>88</v>
      </c>
      <c r="I52" s="4" t="str">
        <f t="shared" si="2"/>
        <v>Livello di Rischio MEDIO e Grado di Controllo MEDIO</v>
      </c>
      <c r="J52" s="34" t="str">
        <f t="shared" si="9"/>
        <v>BASSO</v>
      </c>
    </row>
    <row r="53" spans="1:10" s="5" customFormat="1" ht="78" customHeight="1" x14ac:dyDescent="0.45">
      <c r="A53" s="2" t="s">
        <v>52</v>
      </c>
      <c r="B53" s="2" t="s">
        <v>53</v>
      </c>
      <c r="C53" s="2" t="s">
        <v>60</v>
      </c>
      <c r="D53" s="2" t="s">
        <v>54</v>
      </c>
      <c r="E53" s="2" t="s">
        <v>82</v>
      </c>
      <c r="F53" s="3" t="s">
        <v>86</v>
      </c>
      <c r="G53" s="34" t="str">
        <f t="shared" si="8"/>
        <v>MEDIO</v>
      </c>
      <c r="H53" s="3" t="s">
        <v>88</v>
      </c>
      <c r="I53" s="4" t="str">
        <f t="shared" si="2"/>
        <v>Livello di Rischio MEDIO e Grado di Controllo MEDIO</v>
      </c>
      <c r="J53" s="34" t="str">
        <f t="shared" si="9"/>
        <v>BASSO</v>
      </c>
    </row>
    <row r="54" spans="1:10" ht="78" customHeight="1" x14ac:dyDescent="0.4">
      <c r="A54" s="2" t="s">
        <v>52</v>
      </c>
      <c r="B54" s="2" t="s">
        <v>59</v>
      </c>
      <c r="C54" s="2" t="s">
        <v>60</v>
      </c>
      <c r="D54" s="2" t="s">
        <v>54</v>
      </c>
      <c r="E54" s="2" t="s">
        <v>82</v>
      </c>
      <c r="F54" s="3" t="s">
        <v>86</v>
      </c>
      <c r="G54" s="34" t="str">
        <f t="shared" si="8"/>
        <v>MEDIO</v>
      </c>
      <c r="H54" s="3" t="s">
        <v>88</v>
      </c>
      <c r="I54" s="4" t="str">
        <f t="shared" ref="I54" si="10">+IF(H54&lt;&gt;"",CONCATENATE("Livello di Rischio ",G54," e Grado di Controllo ",H54),"")</f>
        <v>Livello di Rischio MEDIO e Grado di Controllo MEDIO</v>
      </c>
      <c r="J54" s="34" t="str">
        <f t="shared" si="9"/>
        <v>BASSO</v>
      </c>
    </row>
    <row r="55" spans="1:10" ht="57" x14ac:dyDescent="0.4">
      <c r="A55" s="2" t="s">
        <v>79</v>
      </c>
      <c r="B55" s="2" t="s">
        <v>80</v>
      </c>
      <c r="C55" s="2" t="s">
        <v>60</v>
      </c>
      <c r="D55" s="2" t="s">
        <v>54</v>
      </c>
      <c r="E55" s="2" t="s">
        <v>82</v>
      </c>
      <c r="F55" s="3" t="s">
        <v>89</v>
      </c>
      <c r="G55" s="34" t="str">
        <f t="shared" si="8"/>
        <v>BASSO</v>
      </c>
      <c r="H55" s="3" t="s">
        <v>88</v>
      </c>
      <c r="I55" s="4" t="str">
        <f t="shared" ref="I55" si="11">+IF(H55&lt;&gt;"",CONCATENATE("Livello di Rischio ",G55," e Grado di Controllo ",H55),"")</f>
        <v>Livello di Rischio BASSO e Grado di Controllo MEDIO</v>
      </c>
      <c r="J55" s="34" t="str">
        <f t="shared" si="9"/>
        <v>MOLTO BASSO</v>
      </c>
    </row>
  </sheetData>
  <mergeCells count="1">
    <mergeCell ref="B1:G1"/>
  </mergeCells>
  <conditionalFormatting sqref="G4:G55">
    <cfRule type="cellIs" dxfId="7" priority="1" operator="equal">
      <formula>"MOLTO BASSO"</formula>
    </cfRule>
    <cfRule type="cellIs" dxfId="6" priority="2" operator="equal">
      <formula>"Alto"</formula>
    </cfRule>
    <cfRule type="cellIs" dxfId="5" priority="3" operator="equal">
      <formula>"Medio"</formula>
    </cfRule>
    <cfRule type="cellIs" dxfId="4" priority="4" operator="equal">
      <formula>"Basso"</formula>
    </cfRule>
  </conditionalFormatting>
  <conditionalFormatting sqref="J4:J55">
    <cfRule type="cellIs" dxfId="3" priority="5" operator="equal">
      <formula>"MOLTO BASSO"</formula>
    </cfRule>
    <cfRule type="cellIs" dxfId="2" priority="39" operator="equal">
      <formula>"Alto"</formula>
    </cfRule>
    <cfRule type="cellIs" dxfId="1" priority="40" operator="equal">
      <formula>"Medio"</formula>
    </cfRule>
    <cfRule type="cellIs" dxfId="0" priority="41" operator="equal">
      <formula>"Basso"</formula>
    </cfRule>
  </conditionalFormatting>
  <dataValidations count="1">
    <dataValidation type="list" allowBlank="1" showInputMessage="1" showErrorMessage="1" sqref="C4:C14" xr:uid="{00000000-0002-0000-0000-000002000000}">
      <formula1>testo</formula1>
    </dataValidation>
  </dataValidations>
  <pageMargins left="0.51181102362204722" right="0.51181102362204722" top="0.55118110236220474" bottom="0.55118110236220474" header="0.31496062992125984" footer="0.31496062992125984"/>
  <pageSetup paperSize="9" scale="50" orientation="landscape" r:id="rId1"/>
  <headerFooter>
    <oddHeader>&amp;L&amp;"+,Normale"&amp;8Publicasa SpA&amp;C&amp;8DOcumento di analisi dei rischi di corruzione&amp;R&amp;8Appendice A al PPC 2026-2028</oddHeader>
    <oddFooter>&amp;LPublicasa spa&amp;CAppendice A al Piano di prevenzione della corruzione&amp;RAnalisi dei rischi di corruzione</oddFooter>
  </headerFooter>
  <ignoredErrors>
    <ignoredError sqref="G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7BAA-98AA-402D-B8DC-33C69FFB50B9}">
  <dimension ref="B2:I43"/>
  <sheetViews>
    <sheetView showGridLines="0" zoomScaleNormal="100" workbookViewId="0">
      <selection activeCell="B12" sqref="B12:I19"/>
    </sheetView>
  </sheetViews>
  <sheetFormatPr defaultRowHeight="14.25" x14ac:dyDescent="0.45"/>
  <cols>
    <col min="1" max="1" width="5.59765625" customWidth="1"/>
    <col min="3" max="3" width="13" customWidth="1"/>
    <col min="4" max="4" width="8.86328125" hidden="1" customWidth="1"/>
    <col min="5" max="5" width="11.3984375" customWidth="1"/>
    <col min="6" max="6" width="12.1328125" customWidth="1"/>
    <col min="7" max="7" width="11.3984375" customWidth="1"/>
    <col min="8" max="9" width="11.86328125" customWidth="1"/>
  </cols>
  <sheetData>
    <row r="2" spans="2:9" ht="27" customHeight="1" x14ac:dyDescent="0.45">
      <c r="B2" s="10"/>
      <c r="C2" s="10"/>
      <c r="E2" s="40" t="s">
        <v>3</v>
      </c>
      <c r="F2" s="40"/>
      <c r="G2" s="40"/>
      <c r="H2" s="40"/>
      <c r="I2" s="40"/>
    </row>
    <row r="3" spans="2:9" ht="30.75" customHeight="1" x14ac:dyDescent="0.45">
      <c r="B3" s="10"/>
      <c r="C3" s="10"/>
      <c r="E3" s="11" t="s">
        <v>81</v>
      </c>
      <c r="F3" s="11" t="s">
        <v>82</v>
      </c>
      <c r="G3" s="11" t="s">
        <v>83</v>
      </c>
      <c r="H3" s="11" t="s">
        <v>84</v>
      </c>
      <c r="I3" s="11" t="s">
        <v>85</v>
      </c>
    </row>
    <row r="4" spans="2:9" ht="23.45" hidden="1" customHeight="1" x14ac:dyDescent="0.45">
      <c r="B4" s="12"/>
      <c r="E4" s="13">
        <v>3</v>
      </c>
      <c r="F4" s="13">
        <v>4</v>
      </c>
      <c r="G4" s="13">
        <v>5</v>
      </c>
      <c r="H4" s="13">
        <v>6</v>
      </c>
      <c r="I4" s="13">
        <v>7</v>
      </c>
    </row>
    <row r="5" spans="2:9" ht="35.85" customHeight="1" x14ac:dyDescent="0.45">
      <c r="B5" s="41" t="s">
        <v>4</v>
      </c>
      <c r="C5" s="11" t="s">
        <v>86</v>
      </c>
      <c r="D5" s="13">
        <v>3</v>
      </c>
      <c r="E5" s="31" t="s">
        <v>87</v>
      </c>
      <c r="F5" s="18" t="s">
        <v>88</v>
      </c>
      <c r="G5" s="30" t="s">
        <v>89</v>
      </c>
      <c r="H5" s="16" t="s">
        <v>86</v>
      </c>
      <c r="I5" s="16" t="s">
        <v>86</v>
      </c>
    </row>
    <row r="6" spans="2:9" ht="35.85" customHeight="1" x14ac:dyDescent="0.45">
      <c r="B6" s="41"/>
      <c r="C6" s="11" t="s">
        <v>89</v>
      </c>
      <c r="D6" s="13">
        <v>4</v>
      </c>
      <c r="E6" s="29" t="s">
        <v>90</v>
      </c>
      <c r="F6" s="31" t="s">
        <v>87</v>
      </c>
      <c r="G6" s="18" t="s">
        <v>88</v>
      </c>
      <c r="H6" s="30" t="s">
        <v>89</v>
      </c>
      <c r="I6" s="16" t="s">
        <v>86</v>
      </c>
    </row>
    <row r="7" spans="2:9" ht="35.85" customHeight="1" x14ac:dyDescent="0.45">
      <c r="B7" s="41"/>
      <c r="C7" s="11" t="s">
        <v>88</v>
      </c>
      <c r="D7" s="13">
        <v>5</v>
      </c>
      <c r="E7" s="29" t="s">
        <v>90</v>
      </c>
      <c r="F7" s="31" t="s">
        <v>87</v>
      </c>
      <c r="G7" s="18" t="s">
        <v>88</v>
      </c>
      <c r="H7" s="18" t="s">
        <v>88</v>
      </c>
      <c r="I7" s="30" t="s">
        <v>89</v>
      </c>
    </row>
    <row r="8" spans="2:9" ht="35.85" customHeight="1" x14ac:dyDescent="0.45">
      <c r="B8" s="41"/>
      <c r="C8" s="11" t="s">
        <v>87</v>
      </c>
      <c r="D8" s="13">
        <v>6</v>
      </c>
      <c r="E8" s="29" t="s">
        <v>90</v>
      </c>
      <c r="F8" s="29" t="s">
        <v>90</v>
      </c>
      <c r="G8" s="31" t="s">
        <v>87</v>
      </c>
      <c r="H8" s="31" t="s">
        <v>87</v>
      </c>
      <c r="I8" s="18" t="s">
        <v>88</v>
      </c>
    </row>
    <row r="9" spans="2:9" ht="35.85" customHeight="1" x14ac:dyDescent="0.45">
      <c r="B9" s="41"/>
      <c r="C9" s="11" t="s">
        <v>90</v>
      </c>
      <c r="D9" s="13">
        <v>7</v>
      </c>
      <c r="E9" s="29" t="s">
        <v>90</v>
      </c>
      <c r="F9" s="29" t="s">
        <v>90</v>
      </c>
      <c r="G9" s="29" t="s">
        <v>90</v>
      </c>
      <c r="H9" s="29" t="s">
        <v>90</v>
      </c>
      <c r="I9" s="31" t="s">
        <v>87</v>
      </c>
    </row>
    <row r="10" spans="2:9" ht="11.85" customHeight="1" x14ac:dyDescent="0.45"/>
    <row r="11" spans="2:9" ht="11.85" customHeight="1" x14ac:dyDescent="0.45"/>
    <row r="12" spans="2:9" ht="29.1" customHeight="1" x14ac:dyDescent="0.45">
      <c r="B12" s="10"/>
      <c r="D12" s="10"/>
      <c r="E12" s="40" t="s">
        <v>91</v>
      </c>
      <c r="F12" s="40"/>
      <c r="G12" s="40"/>
      <c r="H12" s="40"/>
      <c r="I12" s="40"/>
    </row>
    <row r="13" spans="2:9" ht="37.5" customHeight="1" x14ac:dyDescent="0.45">
      <c r="B13" s="10"/>
      <c r="D13" s="10"/>
      <c r="E13" s="11" t="s">
        <v>90</v>
      </c>
      <c r="F13" s="11" t="s">
        <v>87</v>
      </c>
      <c r="G13" s="11" t="s">
        <v>88</v>
      </c>
      <c r="H13" s="11" t="s">
        <v>89</v>
      </c>
      <c r="I13" s="11" t="s">
        <v>86</v>
      </c>
    </row>
    <row r="14" spans="2:9" ht="27" hidden="1" customHeight="1" x14ac:dyDescent="0.45">
      <c r="B14" s="12"/>
      <c r="E14" s="13">
        <v>3</v>
      </c>
      <c r="F14" s="13">
        <v>4</v>
      </c>
      <c r="G14" s="13">
        <v>5</v>
      </c>
      <c r="H14" s="13">
        <v>6</v>
      </c>
      <c r="I14" s="13">
        <v>7</v>
      </c>
    </row>
    <row r="15" spans="2:9" ht="35.85" customHeight="1" x14ac:dyDescent="0.45">
      <c r="B15" s="41" t="s">
        <v>92</v>
      </c>
      <c r="C15" s="11" t="s">
        <v>90</v>
      </c>
      <c r="D15" s="13">
        <v>3</v>
      </c>
      <c r="E15" s="17" t="s">
        <v>90</v>
      </c>
      <c r="F15" s="14" t="s">
        <v>87</v>
      </c>
      <c r="G15" s="18" t="s">
        <v>88</v>
      </c>
      <c r="H15" s="15" t="s">
        <v>89</v>
      </c>
      <c r="I15" s="16" t="s">
        <v>86</v>
      </c>
    </row>
    <row r="16" spans="2:9" ht="35.85" customHeight="1" x14ac:dyDescent="0.45">
      <c r="B16" s="41"/>
      <c r="C16" s="11" t="s">
        <v>87</v>
      </c>
      <c r="D16" s="13">
        <v>4</v>
      </c>
      <c r="E16" s="17" t="s">
        <v>90</v>
      </c>
      <c r="F16" s="14" t="s">
        <v>87</v>
      </c>
      <c r="G16" s="18" t="s">
        <v>88</v>
      </c>
      <c r="H16" s="15" t="s">
        <v>89</v>
      </c>
      <c r="I16" s="16" t="s">
        <v>86</v>
      </c>
    </row>
    <row r="17" spans="2:9" ht="35.85" customHeight="1" x14ac:dyDescent="0.45">
      <c r="B17" s="41"/>
      <c r="C17" s="11" t="s">
        <v>88</v>
      </c>
      <c r="D17" s="13">
        <v>5</v>
      </c>
      <c r="E17" s="17" t="s">
        <v>90</v>
      </c>
      <c r="F17" s="17" t="s">
        <v>90</v>
      </c>
      <c r="G17" s="14" t="s">
        <v>87</v>
      </c>
      <c r="H17" s="18" t="s">
        <v>88</v>
      </c>
      <c r="I17" s="15" t="s">
        <v>89</v>
      </c>
    </row>
    <row r="18" spans="2:9" ht="35.85" customHeight="1" x14ac:dyDescent="0.45">
      <c r="B18" s="41"/>
      <c r="C18" s="11" t="s">
        <v>89</v>
      </c>
      <c r="D18" s="13">
        <v>6</v>
      </c>
      <c r="E18" s="17" t="s">
        <v>90</v>
      </c>
      <c r="F18" s="17" t="s">
        <v>90</v>
      </c>
      <c r="G18" s="14" t="s">
        <v>87</v>
      </c>
      <c r="H18" s="18" t="s">
        <v>88</v>
      </c>
      <c r="I18" s="15" t="s">
        <v>89</v>
      </c>
    </row>
    <row r="19" spans="2:9" ht="35.85" customHeight="1" x14ac:dyDescent="0.45">
      <c r="B19" s="41"/>
      <c r="C19" s="11" t="s">
        <v>86</v>
      </c>
      <c r="D19" s="13">
        <v>7</v>
      </c>
      <c r="E19" s="17" t="s">
        <v>90</v>
      </c>
      <c r="F19" s="17" t="s">
        <v>90</v>
      </c>
      <c r="G19" s="14" t="s">
        <v>87</v>
      </c>
      <c r="H19" s="18" t="s">
        <v>88</v>
      </c>
      <c r="I19" s="18" t="s">
        <v>88</v>
      </c>
    </row>
    <row r="23" spans="2:9" x14ac:dyDescent="0.45">
      <c r="C23" s="19">
        <v>0</v>
      </c>
    </row>
    <row r="24" spans="2:9" x14ac:dyDescent="0.45">
      <c r="C24" s="20">
        <v>0.2</v>
      </c>
    </row>
    <row r="25" spans="2:9" x14ac:dyDescent="0.45">
      <c r="C25" s="20">
        <v>0.4</v>
      </c>
    </row>
    <row r="26" spans="2:9" x14ac:dyDescent="0.45">
      <c r="C26" s="20">
        <v>0.6</v>
      </c>
    </row>
    <row r="27" spans="2:9" x14ac:dyDescent="0.45">
      <c r="C27" s="20">
        <v>0.8</v>
      </c>
    </row>
    <row r="28" spans="2:9" x14ac:dyDescent="0.45">
      <c r="C28" s="21">
        <v>1</v>
      </c>
    </row>
    <row r="31" spans="2:9" x14ac:dyDescent="0.45">
      <c r="C31" s="22" t="s">
        <v>93</v>
      </c>
      <c r="D31" s="23" t="s">
        <v>94</v>
      </c>
      <c r="E31" s="24" t="s">
        <v>95</v>
      </c>
      <c r="F31" s="25" t="s">
        <v>96</v>
      </c>
    </row>
    <row r="32" spans="2:9" ht="28.5" x14ac:dyDescent="0.45">
      <c r="D32" s="26">
        <v>0</v>
      </c>
      <c r="E32" s="27">
        <v>1</v>
      </c>
      <c r="F32" s="28" t="s">
        <v>81</v>
      </c>
    </row>
    <row r="33" spans="3:6" x14ac:dyDescent="0.45">
      <c r="D33" s="26">
        <v>1.1000000000000001</v>
      </c>
      <c r="E33" s="27">
        <v>2</v>
      </c>
      <c r="F33" s="28" t="s">
        <v>82</v>
      </c>
    </row>
    <row r="34" spans="3:6" x14ac:dyDescent="0.45">
      <c r="D34" s="26">
        <v>2.1</v>
      </c>
      <c r="E34" s="27">
        <v>3</v>
      </c>
      <c r="F34" s="28" t="s">
        <v>83</v>
      </c>
    </row>
    <row r="35" spans="3:6" x14ac:dyDescent="0.45">
      <c r="D35" s="26">
        <v>3.1</v>
      </c>
      <c r="E35" s="27">
        <v>4</v>
      </c>
      <c r="F35" s="28" t="s">
        <v>84</v>
      </c>
    </row>
    <row r="36" spans="3:6" x14ac:dyDescent="0.45">
      <c r="D36" s="26">
        <v>4.0999999999999996</v>
      </c>
      <c r="E36" s="27">
        <v>5</v>
      </c>
      <c r="F36" s="28" t="s">
        <v>85</v>
      </c>
    </row>
    <row r="38" spans="3:6" x14ac:dyDescent="0.45">
      <c r="C38" s="22" t="s">
        <v>97</v>
      </c>
      <c r="D38" s="23" t="s">
        <v>94</v>
      </c>
      <c r="E38" s="24" t="s">
        <v>95</v>
      </c>
      <c r="F38" s="25" t="s">
        <v>96</v>
      </c>
    </row>
    <row r="39" spans="3:6" ht="28.5" x14ac:dyDescent="0.45">
      <c r="D39" s="26">
        <v>0</v>
      </c>
      <c r="E39" s="27">
        <v>1</v>
      </c>
      <c r="F39" s="28" t="s">
        <v>90</v>
      </c>
    </row>
    <row r="40" spans="3:6" x14ac:dyDescent="0.45">
      <c r="D40" s="26">
        <v>1.1000000000000001</v>
      </c>
      <c r="E40" s="27">
        <v>2</v>
      </c>
      <c r="F40" s="28" t="s">
        <v>87</v>
      </c>
    </row>
    <row r="41" spans="3:6" x14ac:dyDescent="0.45">
      <c r="D41" s="26">
        <v>2.1</v>
      </c>
      <c r="E41" s="27">
        <v>3</v>
      </c>
      <c r="F41" s="28" t="s">
        <v>88</v>
      </c>
    </row>
    <row r="42" spans="3:6" x14ac:dyDescent="0.45">
      <c r="D42" s="26">
        <v>3.1</v>
      </c>
      <c r="E42" s="27">
        <v>4</v>
      </c>
      <c r="F42" s="28" t="s">
        <v>89</v>
      </c>
    </row>
    <row r="43" spans="3:6" x14ac:dyDescent="0.45">
      <c r="D43" s="26">
        <v>4.0999999999999996</v>
      </c>
      <c r="E43" s="27">
        <v>5</v>
      </c>
      <c r="F43" s="28" t="s">
        <v>86</v>
      </c>
    </row>
  </sheetData>
  <mergeCells count="4">
    <mergeCell ref="E2:I2"/>
    <mergeCell ref="B5:B9"/>
    <mergeCell ref="E12:I12"/>
    <mergeCell ref="B15:B19"/>
  </mergeCells>
  <pageMargins left="0.7" right="0.7" top="0.75" bottom="0.75" header="0.3" footer="0.3"/>
  <pageSetup paperSize="9" scale="94" orientation="portrait" r:id="rId1"/>
  <rowBreaks count="1" manualBreakCount="1">
    <brk id="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3DB2DC16A234688BDE06CE7E0A382" ma:contentTypeVersion="13" ma:contentTypeDescription="Creare un nuovo documento." ma:contentTypeScope="" ma:versionID="856d3ddd45dc140a96d056810099b0d7">
  <xsd:schema xmlns:xsd="http://www.w3.org/2001/XMLSchema" xmlns:xs="http://www.w3.org/2001/XMLSchema" xmlns:p="http://schemas.microsoft.com/office/2006/metadata/properties" xmlns:ns3="356c9a3c-8bb5-4b7f-bd56-35a10644dbd8" xmlns:ns4="437559f6-ea73-4cc3-a94b-80ef2ae165ac" targetNamespace="http://schemas.microsoft.com/office/2006/metadata/properties" ma:root="true" ma:fieldsID="a916fb3695d221c0a09c3016f9244b41" ns3:_="" ns4:_="">
    <xsd:import namespace="356c9a3c-8bb5-4b7f-bd56-35a10644dbd8"/>
    <xsd:import namespace="437559f6-ea73-4cc3-a94b-80ef2ae165a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c9a3c-8bb5-4b7f-bd56-35a10644db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559f6-ea73-4cc3-a94b-80ef2ae165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CB2EE5-C9D5-4815-B23D-05184597D5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437559f6-ea73-4cc3-a94b-80ef2ae165ac"/>
    <ds:schemaRef ds:uri="356c9a3c-8bb5-4b7f-bd56-35a10644db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C036AA-49FF-4D8C-94D7-0CCDB4CF0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6c9a3c-8bb5-4b7f-bd56-35a10644dbd8"/>
    <ds:schemaRef ds:uri="437559f6-ea73-4cc3-a94b-80ef2ae165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863905-68C9-40FF-9594-58DB23FC1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Foglio3</vt:lpstr>
      <vt:lpstr>Foglio2</vt:lpstr>
      <vt:lpstr>matrix</vt:lpstr>
      <vt:lpstr>CTRL</vt:lpstr>
      <vt:lpstr>matrice_cxr</vt:lpstr>
      <vt:lpstr>matrice_ixp</vt:lpstr>
      <vt:lpstr>probabilità</vt:lpstr>
      <vt:lpstr>Foglio2!Titoli_stampa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MarazitiMa</dc:creator>
  <cp:lastModifiedBy>Massimo Maraziti</cp:lastModifiedBy>
  <cp:lastPrinted>2024-01-17T10:34:04Z</cp:lastPrinted>
  <dcterms:created xsi:type="dcterms:W3CDTF">2014-06-27T07:08:42Z</dcterms:created>
  <dcterms:modified xsi:type="dcterms:W3CDTF">2026-01-12T12:18:59Z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0x01010092B3DB2DC16A234688BDE06CE7E0A382</vt:lpwstr>
  </property>
</Properties>
</file>